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arq-01\DAD\SCC\Licitação\Licitações\2025\Concorrência\90003. Obra sede (bloco 4)\Edital e anexos\"/>
    </mc:Choice>
  </mc:AlternateContent>
  <xr:revisionPtr revIDLastSave="0" documentId="13_ncr:1_{B5B55286-8A48-44A6-9E9F-35B46431E836}" xr6:coauthVersionLast="47" xr6:coauthVersionMax="47" xr10:uidLastSave="{00000000-0000-0000-0000-000000000000}"/>
  <bookViews>
    <workbookView xWindow="-120" yWindow="-120" windowWidth="20730" windowHeight="11160" tabRatio="500" activeTab="1" xr2:uid="{00000000-000D-0000-FFFF-FFFF00000000}"/>
  </bookViews>
  <sheets>
    <sheet name="Resumo" sheetId="2" r:id="rId1"/>
    <sheet name="Orçamento" sheetId="1" r:id="rId2"/>
  </sheets>
  <definedNames>
    <definedName name="_xlnm._FilterDatabase" localSheetId="1" hidden="1">Orçamento!$D$8:$D$763</definedName>
    <definedName name="_xlnm.Print_Area" localSheetId="1">Orçamento!$A$1:$L$888</definedName>
    <definedName name="_xlnm.Print_Area" localSheetId="0">Resumo!$A$1:$D$36</definedName>
    <definedName name="_xlnm.Print_Titles" localSheetId="1">Orçamento!$8:$8</definedName>
    <definedName name="_xlnm.Print_Titles" localSheetId="0">Resumo!#REF!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J809" i="1" l="1"/>
  <c r="K809" i="1" s="1"/>
  <c r="K808" i="1" s="1"/>
  <c r="J807" i="1"/>
  <c r="K807" i="1" s="1"/>
  <c r="J806" i="1"/>
  <c r="K806" i="1" s="1"/>
  <c r="J805" i="1"/>
  <c r="K805" i="1" s="1"/>
  <c r="J804" i="1"/>
  <c r="K804" i="1" s="1"/>
  <c r="J803" i="1"/>
  <c r="K803" i="1" s="1"/>
  <c r="J801" i="1"/>
  <c r="K801" i="1" s="1"/>
  <c r="J800" i="1"/>
  <c r="K800" i="1" s="1"/>
  <c r="J799" i="1"/>
  <c r="K799" i="1" s="1"/>
  <c r="J798" i="1"/>
  <c r="K798" i="1" s="1"/>
  <c r="J797" i="1"/>
  <c r="K797" i="1" s="1"/>
  <c r="J796" i="1"/>
  <c r="K796" i="1" s="1"/>
  <c r="J795" i="1"/>
  <c r="K795" i="1" s="1"/>
  <c r="J794" i="1"/>
  <c r="K794" i="1" s="1"/>
  <c r="J792" i="1"/>
  <c r="K792" i="1" s="1"/>
  <c r="J791" i="1"/>
  <c r="K791" i="1" s="1"/>
  <c r="J788" i="1"/>
  <c r="K788" i="1" s="1"/>
  <c r="J786" i="1"/>
  <c r="K786" i="1" s="1"/>
  <c r="J785" i="1"/>
  <c r="K785" i="1" s="1"/>
  <c r="J784" i="1"/>
  <c r="K784" i="1" s="1"/>
  <c r="J782" i="1"/>
  <c r="K782" i="1" s="1"/>
  <c r="J781" i="1"/>
  <c r="K781" i="1" s="1"/>
  <c r="J780" i="1"/>
  <c r="K780" i="1" s="1"/>
  <c r="J777" i="1"/>
  <c r="K777" i="1" s="1"/>
  <c r="J776" i="1"/>
  <c r="K776" i="1" s="1"/>
  <c r="J775" i="1"/>
  <c r="K775" i="1" s="1"/>
  <c r="J774" i="1"/>
  <c r="K774" i="1" s="1"/>
  <c r="J773" i="1"/>
  <c r="K773" i="1" s="1"/>
  <c r="J770" i="1"/>
  <c r="K770" i="1" s="1"/>
  <c r="J769" i="1"/>
  <c r="K769" i="1" s="1"/>
  <c r="J768" i="1"/>
  <c r="K768" i="1" s="1"/>
  <c r="J767" i="1"/>
  <c r="K767" i="1" s="1"/>
  <c r="J766" i="1"/>
  <c r="K766" i="1" s="1"/>
  <c r="J765" i="1"/>
  <c r="K765" i="1" s="1"/>
  <c r="J763" i="1"/>
  <c r="K763" i="1" s="1"/>
  <c r="J762" i="1"/>
  <c r="K762" i="1" s="1"/>
  <c r="J761" i="1"/>
  <c r="K761" i="1" s="1"/>
  <c r="J760" i="1"/>
  <c r="K760" i="1" s="1"/>
  <c r="J759" i="1"/>
  <c r="K759" i="1" s="1"/>
  <c r="J757" i="1"/>
  <c r="K757" i="1" s="1"/>
  <c r="J756" i="1"/>
  <c r="K756" i="1" s="1"/>
  <c r="J755" i="1"/>
  <c r="K755" i="1" s="1"/>
  <c r="J754" i="1"/>
  <c r="K754" i="1" s="1"/>
  <c r="J753" i="1"/>
  <c r="K753" i="1" s="1"/>
  <c r="J752" i="1"/>
  <c r="K752" i="1" s="1"/>
  <c r="J751" i="1"/>
  <c r="K751" i="1" s="1"/>
  <c r="J750" i="1"/>
  <c r="K750" i="1" s="1"/>
  <c r="J749" i="1"/>
  <c r="K749" i="1" s="1"/>
  <c r="J746" i="1"/>
  <c r="K746" i="1" s="1"/>
  <c r="J745" i="1"/>
  <c r="K745" i="1" s="1"/>
  <c r="J744" i="1"/>
  <c r="K744" i="1" s="1"/>
  <c r="J742" i="1"/>
  <c r="K742" i="1" s="1"/>
  <c r="J741" i="1"/>
  <c r="K741" i="1" s="1"/>
  <c r="J740" i="1"/>
  <c r="K740" i="1" s="1"/>
  <c r="J739" i="1"/>
  <c r="K739" i="1" s="1"/>
  <c r="J737" i="1"/>
  <c r="K737" i="1" s="1"/>
  <c r="K736" i="1" s="1"/>
  <c r="J735" i="1"/>
  <c r="K735" i="1" s="1"/>
  <c r="J734" i="1"/>
  <c r="K734" i="1" s="1"/>
  <c r="J733" i="1"/>
  <c r="K733" i="1" s="1"/>
  <c r="J732" i="1"/>
  <c r="K732" i="1" s="1"/>
  <c r="J731" i="1"/>
  <c r="K731" i="1" s="1"/>
  <c r="J729" i="1"/>
  <c r="K729" i="1" s="1"/>
  <c r="J728" i="1"/>
  <c r="K728" i="1" s="1"/>
  <c r="J727" i="1"/>
  <c r="K727" i="1" s="1"/>
  <c r="J724" i="1"/>
  <c r="K724" i="1" s="1"/>
  <c r="J723" i="1"/>
  <c r="K723" i="1" s="1"/>
  <c r="J722" i="1"/>
  <c r="K722" i="1" s="1"/>
  <c r="J721" i="1"/>
  <c r="K721" i="1" s="1"/>
  <c r="J720" i="1"/>
  <c r="K720" i="1" s="1"/>
  <c r="J719" i="1"/>
  <c r="K719" i="1" s="1"/>
  <c r="J718" i="1"/>
  <c r="K718" i="1" s="1"/>
  <c r="J716" i="1"/>
  <c r="K716" i="1" s="1"/>
  <c r="J715" i="1"/>
  <c r="K715" i="1" s="1"/>
  <c r="J714" i="1"/>
  <c r="K714" i="1" s="1"/>
  <c r="K713" i="1" s="1"/>
  <c r="J712" i="1"/>
  <c r="K712" i="1" s="1"/>
  <c r="J711" i="1"/>
  <c r="K711" i="1" s="1"/>
  <c r="K710" i="1" s="1"/>
  <c r="J709" i="1"/>
  <c r="K709" i="1" s="1"/>
  <c r="J708" i="1"/>
  <c r="K708" i="1" s="1"/>
  <c r="J707" i="1"/>
  <c r="K707" i="1" s="1"/>
  <c r="J706" i="1"/>
  <c r="K706" i="1" s="1"/>
  <c r="J705" i="1"/>
  <c r="K705" i="1" s="1"/>
  <c r="J704" i="1"/>
  <c r="K704" i="1" s="1"/>
  <c r="J703" i="1"/>
  <c r="K703" i="1" s="1"/>
  <c r="J702" i="1"/>
  <c r="K702" i="1" s="1"/>
  <c r="J701" i="1"/>
  <c r="K701" i="1" s="1"/>
  <c r="J700" i="1"/>
  <c r="K700" i="1" s="1"/>
  <c r="J699" i="1"/>
  <c r="K699" i="1" s="1"/>
  <c r="J698" i="1"/>
  <c r="K698" i="1" s="1"/>
  <c r="J697" i="1"/>
  <c r="K697" i="1" s="1"/>
  <c r="J696" i="1"/>
  <c r="K696" i="1" s="1"/>
  <c r="J695" i="1"/>
  <c r="K695" i="1" s="1"/>
  <c r="J694" i="1"/>
  <c r="K694" i="1" s="1"/>
  <c r="J693" i="1"/>
  <c r="K693" i="1" s="1"/>
  <c r="J690" i="1"/>
  <c r="K690" i="1" s="1"/>
  <c r="J689" i="1"/>
  <c r="K689" i="1" s="1"/>
  <c r="J688" i="1"/>
  <c r="K688" i="1" s="1"/>
  <c r="J687" i="1"/>
  <c r="K687" i="1" s="1"/>
  <c r="J686" i="1"/>
  <c r="K686" i="1" s="1"/>
  <c r="J685" i="1"/>
  <c r="K685" i="1" s="1"/>
  <c r="J684" i="1"/>
  <c r="K684" i="1" s="1"/>
  <c r="J683" i="1"/>
  <c r="K683" i="1" s="1"/>
  <c r="J682" i="1"/>
  <c r="K682" i="1" s="1"/>
  <c r="J680" i="1"/>
  <c r="K680" i="1" s="1"/>
  <c r="J679" i="1"/>
  <c r="K679" i="1" s="1"/>
  <c r="K678" i="1" s="1"/>
  <c r="J677" i="1"/>
  <c r="K677" i="1" s="1"/>
  <c r="J676" i="1"/>
  <c r="K676" i="1" s="1"/>
  <c r="J675" i="1"/>
  <c r="K675" i="1" s="1"/>
  <c r="J673" i="1"/>
  <c r="K673" i="1" s="1"/>
  <c r="J672" i="1"/>
  <c r="K672" i="1" s="1"/>
  <c r="J670" i="1"/>
  <c r="K670" i="1" s="1"/>
  <c r="J669" i="1"/>
  <c r="K669" i="1" s="1"/>
  <c r="J668" i="1"/>
  <c r="K668" i="1" s="1"/>
  <c r="J667" i="1"/>
  <c r="K667" i="1" s="1"/>
  <c r="J666" i="1"/>
  <c r="K666" i="1" s="1"/>
  <c r="J665" i="1"/>
  <c r="K665" i="1" s="1"/>
  <c r="J664" i="1"/>
  <c r="K664" i="1" s="1"/>
  <c r="J660" i="1"/>
  <c r="K660" i="1" s="1"/>
  <c r="K659" i="1" s="1"/>
  <c r="J658" i="1"/>
  <c r="K658" i="1" s="1"/>
  <c r="J657" i="1"/>
  <c r="K657" i="1" s="1"/>
  <c r="J656" i="1"/>
  <c r="K656" i="1" s="1"/>
  <c r="J655" i="1"/>
  <c r="K655" i="1" s="1"/>
  <c r="J654" i="1"/>
  <c r="K654" i="1" s="1"/>
  <c r="J653" i="1"/>
  <c r="K653" i="1" s="1"/>
  <c r="J651" i="1"/>
  <c r="K651" i="1" s="1"/>
  <c r="J650" i="1"/>
  <c r="K650" i="1" s="1"/>
  <c r="J649" i="1"/>
  <c r="K649" i="1" s="1"/>
  <c r="J648" i="1"/>
  <c r="K648" i="1" s="1"/>
  <c r="J646" i="1"/>
  <c r="K646" i="1" s="1"/>
  <c r="J645" i="1"/>
  <c r="K645" i="1" s="1"/>
  <c r="J644" i="1"/>
  <c r="K644" i="1" s="1"/>
  <c r="J643" i="1"/>
  <c r="K643" i="1" s="1"/>
  <c r="J642" i="1"/>
  <c r="K642" i="1" s="1"/>
  <c r="J641" i="1"/>
  <c r="K641" i="1" s="1"/>
  <c r="J640" i="1"/>
  <c r="K640" i="1" s="1"/>
  <c r="J639" i="1"/>
  <c r="K639" i="1" s="1"/>
  <c r="J638" i="1"/>
  <c r="K638" i="1" s="1"/>
  <c r="J637" i="1"/>
  <c r="K637" i="1" s="1"/>
  <c r="J636" i="1"/>
  <c r="K636" i="1" s="1"/>
  <c r="J633" i="1"/>
  <c r="K633" i="1" s="1"/>
  <c r="J632" i="1"/>
  <c r="K632" i="1" s="1"/>
  <c r="J631" i="1"/>
  <c r="K631" i="1" s="1"/>
  <c r="J630" i="1"/>
  <c r="K630" i="1" s="1"/>
  <c r="J629" i="1"/>
  <c r="K629" i="1" s="1"/>
  <c r="J628" i="1"/>
  <c r="K628" i="1" s="1"/>
  <c r="J627" i="1"/>
  <c r="K627" i="1" s="1"/>
  <c r="J626" i="1"/>
  <c r="K626" i="1" s="1"/>
  <c r="J625" i="1"/>
  <c r="K625" i="1" s="1"/>
  <c r="J624" i="1"/>
  <c r="K624" i="1" s="1"/>
  <c r="J623" i="1"/>
  <c r="K623" i="1" s="1"/>
  <c r="J622" i="1"/>
  <c r="K622" i="1" s="1"/>
  <c r="J621" i="1"/>
  <c r="K621" i="1" s="1"/>
  <c r="J620" i="1"/>
  <c r="K620" i="1" s="1"/>
  <c r="J619" i="1"/>
  <c r="K619" i="1" s="1"/>
  <c r="J618" i="1"/>
  <c r="K618" i="1" s="1"/>
  <c r="J617" i="1"/>
  <c r="K617" i="1" s="1"/>
  <c r="J616" i="1"/>
  <c r="K616" i="1" s="1"/>
  <c r="J615" i="1"/>
  <c r="K615" i="1" s="1"/>
  <c r="J614" i="1"/>
  <c r="K614" i="1" s="1"/>
  <c r="J613" i="1"/>
  <c r="K613" i="1" s="1"/>
  <c r="J612" i="1"/>
  <c r="K612" i="1" s="1"/>
  <c r="J611" i="1"/>
  <c r="K611" i="1" s="1"/>
  <c r="J610" i="1"/>
  <c r="K610" i="1" s="1"/>
  <c r="J609" i="1"/>
  <c r="K609" i="1" s="1"/>
  <c r="J608" i="1"/>
  <c r="K608" i="1" s="1"/>
  <c r="J607" i="1"/>
  <c r="K607" i="1" s="1"/>
  <c r="J606" i="1"/>
  <c r="K606" i="1" s="1"/>
  <c r="J605" i="1"/>
  <c r="K605" i="1" s="1"/>
  <c r="J604" i="1"/>
  <c r="K604" i="1" s="1"/>
  <c r="J603" i="1"/>
  <c r="K603" i="1" s="1"/>
  <c r="J602" i="1"/>
  <c r="K602" i="1" s="1"/>
  <c r="J599" i="1"/>
  <c r="K599" i="1" s="1"/>
  <c r="J598" i="1"/>
  <c r="K598" i="1" s="1"/>
  <c r="J597" i="1"/>
  <c r="K597" i="1" s="1"/>
  <c r="J596" i="1"/>
  <c r="K596" i="1" s="1"/>
  <c r="J595" i="1"/>
  <c r="K595" i="1" s="1"/>
  <c r="J594" i="1"/>
  <c r="K594" i="1" s="1"/>
  <c r="J592" i="1"/>
  <c r="K592" i="1" s="1"/>
  <c r="J591" i="1"/>
  <c r="K591" i="1" s="1"/>
  <c r="J590" i="1"/>
  <c r="K590" i="1" s="1"/>
  <c r="J589" i="1"/>
  <c r="K589" i="1" s="1"/>
  <c r="J587" i="1"/>
  <c r="K587" i="1" s="1"/>
  <c r="J586" i="1"/>
  <c r="K586" i="1" s="1"/>
  <c r="J585" i="1"/>
  <c r="K585" i="1" s="1"/>
  <c r="J584" i="1"/>
  <c r="K584" i="1" s="1"/>
  <c r="J583" i="1"/>
  <c r="K583" i="1" s="1"/>
  <c r="J582" i="1"/>
  <c r="K582" i="1" s="1"/>
  <c r="J581" i="1"/>
  <c r="K581" i="1" s="1"/>
  <c r="J580" i="1"/>
  <c r="K580" i="1" s="1"/>
  <c r="J579" i="1"/>
  <c r="K579" i="1" s="1"/>
  <c r="J577" i="1"/>
  <c r="K577" i="1" s="1"/>
  <c r="J576" i="1"/>
  <c r="K576" i="1" s="1"/>
  <c r="J575" i="1"/>
  <c r="K575" i="1" s="1"/>
  <c r="J574" i="1"/>
  <c r="K574" i="1" s="1"/>
  <c r="J573" i="1"/>
  <c r="K573" i="1" s="1"/>
  <c r="J572" i="1"/>
  <c r="K572" i="1" s="1"/>
  <c r="J571" i="1"/>
  <c r="K571" i="1" s="1"/>
  <c r="J570" i="1"/>
  <c r="K570" i="1" s="1"/>
  <c r="J569" i="1"/>
  <c r="K569" i="1" s="1"/>
  <c r="J568" i="1"/>
  <c r="K568" i="1" s="1"/>
  <c r="J567" i="1"/>
  <c r="K567" i="1" s="1"/>
  <c r="J566" i="1"/>
  <c r="K566" i="1" s="1"/>
  <c r="J565" i="1"/>
  <c r="K565" i="1" s="1"/>
  <c r="J564" i="1"/>
  <c r="K564" i="1" s="1"/>
  <c r="J563" i="1"/>
  <c r="K563" i="1" s="1"/>
  <c r="J562" i="1"/>
  <c r="K562" i="1" s="1"/>
  <c r="J561" i="1"/>
  <c r="K561" i="1" s="1"/>
  <c r="J559" i="1"/>
  <c r="K559" i="1" s="1"/>
  <c r="J558" i="1"/>
  <c r="K558" i="1" s="1"/>
  <c r="J557" i="1"/>
  <c r="K557" i="1" s="1"/>
  <c r="J556" i="1"/>
  <c r="K556" i="1" s="1"/>
  <c r="J555" i="1"/>
  <c r="K555" i="1" s="1"/>
  <c r="J554" i="1"/>
  <c r="K554" i="1" s="1"/>
  <c r="J553" i="1"/>
  <c r="K553" i="1" s="1"/>
  <c r="J552" i="1"/>
  <c r="K552" i="1" s="1"/>
  <c r="J551" i="1"/>
  <c r="K551" i="1" s="1"/>
  <c r="J550" i="1"/>
  <c r="K550" i="1" s="1"/>
  <c r="J549" i="1"/>
  <c r="K549" i="1" s="1"/>
  <c r="J547" i="1"/>
  <c r="K547" i="1" s="1"/>
  <c r="J546" i="1"/>
  <c r="K546" i="1" s="1"/>
  <c r="J545" i="1"/>
  <c r="K545" i="1" s="1"/>
  <c r="J544" i="1"/>
  <c r="K544" i="1" s="1"/>
  <c r="J543" i="1"/>
  <c r="K543" i="1" s="1"/>
  <c r="J542" i="1"/>
  <c r="K542" i="1" s="1"/>
  <c r="J541" i="1"/>
  <c r="K541" i="1" s="1"/>
  <c r="J540" i="1"/>
  <c r="K540" i="1" s="1"/>
  <c r="J539" i="1"/>
  <c r="K539" i="1" s="1"/>
  <c r="J538" i="1"/>
  <c r="K538" i="1" s="1"/>
  <c r="J537" i="1"/>
  <c r="K537" i="1" s="1"/>
  <c r="J536" i="1"/>
  <c r="K536" i="1" s="1"/>
  <c r="J535" i="1"/>
  <c r="K535" i="1" s="1"/>
  <c r="J534" i="1"/>
  <c r="K534" i="1" s="1"/>
  <c r="J533" i="1"/>
  <c r="K533" i="1" s="1"/>
  <c r="J532" i="1"/>
  <c r="K532" i="1" s="1"/>
  <c r="J531" i="1"/>
  <c r="K531" i="1" s="1"/>
  <c r="J530" i="1"/>
  <c r="K530" i="1" s="1"/>
  <c r="J529" i="1"/>
  <c r="K529" i="1" s="1"/>
  <c r="J528" i="1"/>
  <c r="K528" i="1" s="1"/>
  <c r="J527" i="1"/>
  <c r="K527" i="1" s="1"/>
  <c r="J526" i="1"/>
  <c r="K526" i="1" s="1"/>
  <c r="J525" i="1"/>
  <c r="K525" i="1" s="1"/>
  <c r="J524" i="1"/>
  <c r="K524" i="1" s="1"/>
  <c r="J523" i="1"/>
  <c r="K523" i="1" s="1"/>
  <c r="J522" i="1"/>
  <c r="K522" i="1" s="1"/>
  <c r="J521" i="1"/>
  <c r="K521" i="1" s="1"/>
  <c r="J520" i="1"/>
  <c r="K520" i="1" s="1"/>
  <c r="J519" i="1"/>
  <c r="K519" i="1" s="1"/>
  <c r="J518" i="1"/>
  <c r="K518" i="1" s="1"/>
  <c r="J517" i="1"/>
  <c r="K517" i="1" s="1"/>
  <c r="J516" i="1"/>
  <c r="K516" i="1" s="1"/>
  <c r="J515" i="1"/>
  <c r="K515" i="1" s="1"/>
  <c r="J514" i="1"/>
  <c r="K514" i="1" s="1"/>
  <c r="J513" i="1"/>
  <c r="K513" i="1" s="1"/>
  <c r="J512" i="1"/>
  <c r="K512" i="1" s="1"/>
  <c r="J511" i="1"/>
  <c r="K511" i="1" s="1"/>
  <c r="J510" i="1"/>
  <c r="K510" i="1" s="1"/>
  <c r="J509" i="1"/>
  <c r="K509" i="1" s="1"/>
  <c r="J508" i="1"/>
  <c r="K508" i="1" s="1"/>
  <c r="J507" i="1"/>
  <c r="K507" i="1" s="1"/>
  <c r="J506" i="1"/>
  <c r="K506" i="1" s="1"/>
  <c r="J505" i="1"/>
  <c r="K505" i="1" s="1"/>
  <c r="J504" i="1"/>
  <c r="K504" i="1" s="1"/>
  <c r="J503" i="1"/>
  <c r="K503" i="1" s="1"/>
  <c r="J502" i="1"/>
  <c r="K502" i="1" s="1"/>
  <c r="J501" i="1"/>
  <c r="K501" i="1" s="1"/>
  <c r="J500" i="1"/>
  <c r="K500" i="1" s="1"/>
  <c r="J499" i="1"/>
  <c r="K499" i="1" s="1"/>
  <c r="J498" i="1"/>
  <c r="K498" i="1" s="1"/>
  <c r="J497" i="1"/>
  <c r="K497" i="1" s="1"/>
  <c r="J496" i="1"/>
  <c r="K496" i="1" s="1"/>
  <c r="J495" i="1"/>
  <c r="K495" i="1" s="1"/>
  <c r="J494" i="1"/>
  <c r="K494" i="1" s="1"/>
  <c r="J493" i="1"/>
  <c r="K493" i="1" s="1"/>
  <c r="J492" i="1"/>
  <c r="K492" i="1" s="1"/>
  <c r="J491" i="1"/>
  <c r="K491" i="1" s="1"/>
  <c r="J490" i="1"/>
  <c r="K490" i="1" s="1"/>
  <c r="J489" i="1"/>
  <c r="K489" i="1" s="1"/>
  <c r="J488" i="1"/>
  <c r="K488" i="1" s="1"/>
  <c r="J487" i="1"/>
  <c r="K487" i="1" s="1"/>
  <c r="J486" i="1"/>
  <c r="K486" i="1" s="1"/>
  <c r="J485" i="1"/>
  <c r="K485" i="1" s="1"/>
  <c r="J484" i="1"/>
  <c r="K484" i="1" s="1"/>
  <c r="J483" i="1"/>
  <c r="K483" i="1" s="1"/>
  <c r="J482" i="1"/>
  <c r="K482" i="1" s="1"/>
  <c r="J481" i="1"/>
  <c r="K481" i="1" s="1"/>
  <c r="J480" i="1"/>
  <c r="K480" i="1" s="1"/>
  <c r="J479" i="1"/>
  <c r="K479" i="1" s="1"/>
  <c r="J478" i="1"/>
  <c r="K478" i="1" s="1"/>
  <c r="J477" i="1"/>
  <c r="K477" i="1" s="1"/>
  <c r="J476" i="1"/>
  <c r="K476" i="1" s="1"/>
  <c r="J473" i="1"/>
  <c r="K473" i="1" s="1"/>
  <c r="J472" i="1"/>
  <c r="K472" i="1" s="1"/>
  <c r="J471" i="1"/>
  <c r="K471" i="1" s="1"/>
  <c r="J470" i="1"/>
  <c r="K470" i="1" s="1"/>
  <c r="J469" i="1"/>
  <c r="K469" i="1" s="1"/>
  <c r="J468" i="1"/>
  <c r="K468" i="1" s="1"/>
  <c r="J467" i="1"/>
  <c r="K467" i="1" s="1"/>
  <c r="J466" i="1"/>
  <c r="K466" i="1" s="1"/>
  <c r="J465" i="1"/>
  <c r="K465" i="1" s="1"/>
  <c r="J464" i="1"/>
  <c r="K464" i="1" s="1"/>
  <c r="J463" i="1"/>
  <c r="K463" i="1" s="1"/>
  <c r="J461" i="1"/>
  <c r="K461" i="1" s="1"/>
  <c r="J460" i="1"/>
  <c r="K460" i="1" s="1"/>
  <c r="J459" i="1"/>
  <c r="K459" i="1" s="1"/>
  <c r="J458" i="1"/>
  <c r="K458" i="1" s="1"/>
  <c r="J457" i="1"/>
  <c r="K457" i="1" s="1"/>
  <c r="J456" i="1"/>
  <c r="K456" i="1" s="1"/>
  <c r="J455" i="1"/>
  <c r="K455" i="1" s="1"/>
  <c r="J454" i="1"/>
  <c r="K454" i="1" s="1"/>
  <c r="J453" i="1"/>
  <c r="K453" i="1" s="1"/>
  <c r="J451" i="1"/>
  <c r="K451" i="1" s="1"/>
  <c r="J450" i="1"/>
  <c r="K450" i="1" s="1"/>
  <c r="J448" i="1"/>
  <c r="K448" i="1" s="1"/>
  <c r="J447" i="1"/>
  <c r="K447" i="1" s="1"/>
  <c r="J446" i="1"/>
  <c r="K446" i="1" s="1"/>
  <c r="J445" i="1"/>
  <c r="K445" i="1" s="1"/>
  <c r="J444" i="1"/>
  <c r="K444" i="1" s="1"/>
  <c r="J441" i="1"/>
  <c r="K441" i="1" s="1"/>
  <c r="J440" i="1"/>
  <c r="K440" i="1" s="1"/>
  <c r="J439" i="1"/>
  <c r="K439" i="1" s="1"/>
  <c r="J438" i="1"/>
  <c r="K438" i="1" s="1"/>
  <c r="J436" i="1"/>
  <c r="K436" i="1" s="1"/>
  <c r="J434" i="1"/>
  <c r="K434" i="1" s="1"/>
  <c r="J433" i="1"/>
  <c r="K433" i="1" s="1"/>
  <c r="J432" i="1"/>
  <c r="K432" i="1" s="1"/>
  <c r="J431" i="1"/>
  <c r="K431" i="1" s="1"/>
  <c r="J430" i="1"/>
  <c r="K430" i="1" s="1"/>
  <c r="J429" i="1"/>
  <c r="K429" i="1" s="1"/>
  <c r="J428" i="1"/>
  <c r="K428" i="1" s="1"/>
  <c r="K427" i="1" s="1"/>
  <c r="J426" i="1"/>
  <c r="K426" i="1" s="1"/>
  <c r="J425" i="1"/>
  <c r="K425" i="1" s="1"/>
  <c r="J424" i="1"/>
  <c r="K424" i="1" s="1"/>
  <c r="J423" i="1"/>
  <c r="K423" i="1" s="1"/>
  <c r="J422" i="1"/>
  <c r="K422" i="1" s="1"/>
  <c r="J421" i="1"/>
  <c r="K421" i="1" s="1"/>
  <c r="J420" i="1"/>
  <c r="K420" i="1" s="1"/>
  <c r="J419" i="1"/>
  <c r="K419" i="1" s="1"/>
  <c r="J418" i="1"/>
  <c r="K418" i="1" s="1"/>
  <c r="J417" i="1"/>
  <c r="K417" i="1" s="1"/>
  <c r="J416" i="1"/>
  <c r="K416" i="1" s="1"/>
  <c r="J415" i="1"/>
  <c r="K415" i="1" s="1"/>
  <c r="J414" i="1"/>
  <c r="K414" i="1" s="1"/>
  <c r="J413" i="1"/>
  <c r="K413" i="1" s="1"/>
  <c r="J412" i="1"/>
  <c r="K412" i="1" s="1"/>
  <c r="J411" i="1"/>
  <c r="K411" i="1" s="1"/>
  <c r="J410" i="1"/>
  <c r="K410" i="1" s="1"/>
  <c r="J409" i="1"/>
  <c r="K409" i="1" s="1"/>
  <c r="J408" i="1"/>
  <c r="K408" i="1" s="1"/>
  <c r="J406" i="1"/>
  <c r="K406" i="1" s="1"/>
  <c r="J405" i="1"/>
  <c r="K405" i="1" s="1"/>
  <c r="J404" i="1"/>
  <c r="K404" i="1" s="1"/>
  <c r="J403" i="1"/>
  <c r="K403" i="1" s="1"/>
  <c r="J402" i="1"/>
  <c r="K402" i="1" s="1"/>
  <c r="J401" i="1"/>
  <c r="K401" i="1" s="1"/>
  <c r="J400" i="1"/>
  <c r="K400" i="1" s="1"/>
  <c r="J399" i="1"/>
  <c r="K399" i="1" s="1"/>
  <c r="J398" i="1"/>
  <c r="K398" i="1" s="1"/>
  <c r="J397" i="1"/>
  <c r="K397" i="1" s="1"/>
  <c r="J395" i="1"/>
  <c r="K395" i="1" s="1"/>
  <c r="J394" i="1"/>
  <c r="K394" i="1" s="1"/>
  <c r="J392" i="1"/>
  <c r="K392" i="1" s="1"/>
  <c r="J391" i="1"/>
  <c r="K391" i="1" s="1"/>
  <c r="J389" i="1"/>
  <c r="K389" i="1" s="1"/>
  <c r="J388" i="1"/>
  <c r="K388" i="1" s="1"/>
  <c r="J387" i="1"/>
  <c r="K387" i="1" s="1"/>
  <c r="J386" i="1"/>
  <c r="K386" i="1" s="1"/>
  <c r="J385" i="1"/>
  <c r="K385" i="1" s="1"/>
  <c r="J384" i="1"/>
  <c r="K384" i="1" s="1"/>
  <c r="J383" i="1"/>
  <c r="K383" i="1" s="1"/>
  <c r="J382" i="1"/>
  <c r="K382" i="1" s="1"/>
  <c r="J381" i="1"/>
  <c r="K381" i="1" s="1"/>
  <c r="J380" i="1"/>
  <c r="K380" i="1" s="1"/>
  <c r="J378" i="1"/>
  <c r="K378" i="1" s="1"/>
  <c r="J377" i="1"/>
  <c r="K377" i="1" s="1"/>
  <c r="J374" i="1"/>
  <c r="K374" i="1" s="1"/>
  <c r="K373" i="1" s="1"/>
  <c r="J372" i="1"/>
  <c r="K372" i="1" s="1"/>
  <c r="K371" i="1" s="1"/>
  <c r="J370" i="1"/>
  <c r="K370" i="1" s="1"/>
  <c r="J369" i="1"/>
  <c r="K369" i="1" s="1"/>
  <c r="J368" i="1"/>
  <c r="K368" i="1" s="1"/>
  <c r="J367" i="1"/>
  <c r="K367" i="1" s="1"/>
  <c r="J366" i="1"/>
  <c r="K366" i="1" s="1"/>
  <c r="J365" i="1"/>
  <c r="K365" i="1" s="1"/>
  <c r="J364" i="1"/>
  <c r="K364" i="1" s="1"/>
  <c r="J363" i="1"/>
  <c r="K363" i="1" s="1"/>
  <c r="J361" i="1"/>
  <c r="K361" i="1" s="1"/>
  <c r="J360" i="1"/>
  <c r="K360" i="1" s="1"/>
  <c r="J359" i="1"/>
  <c r="K359" i="1" s="1"/>
  <c r="J358" i="1"/>
  <c r="K358" i="1" s="1"/>
  <c r="J357" i="1"/>
  <c r="K357" i="1" s="1"/>
  <c r="J356" i="1"/>
  <c r="K356" i="1" s="1"/>
  <c r="J355" i="1"/>
  <c r="K355" i="1" s="1"/>
  <c r="J354" i="1"/>
  <c r="K354" i="1" s="1"/>
  <c r="J353" i="1"/>
  <c r="K353" i="1" s="1"/>
  <c r="J352" i="1"/>
  <c r="K352" i="1" s="1"/>
  <c r="J351" i="1"/>
  <c r="K351" i="1" s="1"/>
  <c r="J350" i="1"/>
  <c r="K350" i="1" s="1"/>
  <c r="J349" i="1"/>
  <c r="K349" i="1" s="1"/>
  <c r="J348" i="1"/>
  <c r="K348" i="1" s="1"/>
  <c r="J347" i="1"/>
  <c r="K347" i="1" s="1"/>
  <c r="J346" i="1"/>
  <c r="K346" i="1" s="1"/>
  <c r="J345" i="1"/>
  <c r="K345" i="1" s="1"/>
  <c r="J344" i="1"/>
  <c r="K344" i="1" s="1"/>
  <c r="J343" i="1"/>
  <c r="K343" i="1" s="1"/>
  <c r="J342" i="1"/>
  <c r="K342" i="1" s="1"/>
  <c r="J341" i="1"/>
  <c r="K341" i="1" s="1"/>
  <c r="J340" i="1"/>
  <c r="K340" i="1" s="1"/>
  <c r="J339" i="1"/>
  <c r="K339" i="1" s="1"/>
  <c r="J338" i="1"/>
  <c r="K338" i="1" s="1"/>
  <c r="J337" i="1"/>
  <c r="K337" i="1" s="1"/>
  <c r="J336" i="1"/>
  <c r="K336" i="1" s="1"/>
  <c r="J335" i="1"/>
  <c r="K335" i="1" s="1"/>
  <c r="J334" i="1"/>
  <c r="K334" i="1" s="1"/>
  <c r="J333" i="1"/>
  <c r="K333" i="1" s="1"/>
  <c r="J332" i="1"/>
  <c r="K332" i="1" s="1"/>
  <c r="J331" i="1"/>
  <c r="K331" i="1" s="1"/>
  <c r="J330" i="1"/>
  <c r="K330" i="1" s="1"/>
  <c r="J327" i="1"/>
  <c r="K327" i="1" s="1"/>
  <c r="J326" i="1"/>
  <c r="K326" i="1" s="1"/>
  <c r="J325" i="1"/>
  <c r="K325" i="1" s="1"/>
  <c r="J324" i="1"/>
  <c r="K324" i="1" s="1"/>
  <c r="J323" i="1"/>
  <c r="K323" i="1" s="1"/>
  <c r="J322" i="1"/>
  <c r="K322" i="1" s="1"/>
  <c r="K321" i="1" s="1"/>
  <c r="J320" i="1"/>
  <c r="K320" i="1" s="1"/>
  <c r="J319" i="1"/>
  <c r="K319" i="1" s="1"/>
  <c r="J318" i="1"/>
  <c r="K318" i="1" s="1"/>
  <c r="J317" i="1"/>
  <c r="K317" i="1" s="1"/>
  <c r="J316" i="1"/>
  <c r="K316" i="1" s="1"/>
  <c r="J315" i="1"/>
  <c r="K315" i="1" s="1"/>
  <c r="J314" i="1"/>
  <c r="K314" i="1" s="1"/>
  <c r="J313" i="1"/>
  <c r="K313" i="1" s="1"/>
  <c r="J312" i="1"/>
  <c r="K312" i="1" s="1"/>
  <c r="J311" i="1"/>
  <c r="K311" i="1" s="1"/>
  <c r="J310" i="1"/>
  <c r="K310" i="1" s="1"/>
  <c r="J309" i="1"/>
  <c r="K309" i="1" s="1"/>
  <c r="J308" i="1"/>
  <c r="K308" i="1" s="1"/>
  <c r="J307" i="1"/>
  <c r="K307" i="1" s="1"/>
  <c r="J306" i="1"/>
  <c r="K306" i="1" s="1"/>
  <c r="J305" i="1"/>
  <c r="K305" i="1" s="1"/>
  <c r="J304" i="1"/>
  <c r="K304" i="1" s="1"/>
  <c r="J303" i="1"/>
  <c r="K303" i="1" s="1"/>
  <c r="J302" i="1"/>
  <c r="K302" i="1" s="1"/>
  <c r="J301" i="1"/>
  <c r="K301" i="1" s="1"/>
  <c r="J300" i="1"/>
  <c r="K300" i="1" s="1"/>
  <c r="J299" i="1"/>
  <c r="K299" i="1" s="1"/>
  <c r="J298" i="1"/>
  <c r="K298" i="1" s="1"/>
  <c r="J297" i="1"/>
  <c r="K297" i="1" s="1"/>
  <c r="J296" i="1"/>
  <c r="K296" i="1" s="1"/>
  <c r="J295" i="1"/>
  <c r="K295" i="1" s="1"/>
  <c r="J294" i="1"/>
  <c r="K294" i="1" s="1"/>
  <c r="J293" i="1"/>
  <c r="K293" i="1" s="1"/>
  <c r="J292" i="1"/>
  <c r="K292" i="1" s="1"/>
  <c r="J291" i="1"/>
  <c r="K291" i="1" s="1"/>
  <c r="J290" i="1"/>
  <c r="K290" i="1" s="1"/>
  <c r="J289" i="1"/>
  <c r="K289" i="1" s="1"/>
  <c r="J288" i="1"/>
  <c r="K288" i="1" s="1"/>
  <c r="J287" i="1"/>
  <c r="K287" i="1" s="1"/>
  <c r="J284" i="1"/>
  <c r="K284" i="1" s="1"/>
  <c r="J283" i="1"/>
  <c r="K283" i="1" s="1"/>
  <c r="J282" i="1"/>
  <c r="K282" i="1" s="1"/>
  <c r="J281" i="1"/>
  <c r="K281" i="1" s="1"/>
  <c r="J280" i="1"/>
  <c r="K280" i="1" s="1"/>
  <c r="J278" i="1"/>
  <c r="K278" i="1" s="1"/>
  <c r="J277" i="1"/>
  <c r="K277" i="1" s="1"/>
  <c r="J276" i="1"/>
  <c r="K276" i="1" s="1"/>
  <c r="J275" i="1"/>
  <c r="K275" i="1" s="1"/>
  <c r="J274" i="1"/>
  <c r="K274" i="1" s="1"/>
  <c r="J273" i="1"/>
  <c r="K273" i="1" s="1"/>
  <c r="J272" i="1"/>
  <c r="K272" i="1" s="1"/>
  <c r="J271" i="1"/>
  <c r="K271" i="1" s="1"/>
  <c r="J270" i="1"/>
  <c r="K270" i="1" s="1"/>
  <c r="J269" i="1"/>
  <c r="K269" i="1" s="1"/>
  <c r="J268" i="1"/>
  <c r="K268" i="1" s="1"/>
  <c r="J267" i="1"/>
  <c r="K267" i="1" s="1"/>
  <c r="J266" i="1"/>
  <c r="K266" i="1" s="1"/>
  <c r="J265" i="1"/>
  <c r="K265" i="1" s="1"/>
  <c r="J264" i="1"/>
  <c r="K264" i="1" s="1"/>
  <c r="J263" i="1"/>
  <c r="K263" i="1" s="1"/>
  <c r="J262" i="1"/>
  <c r="K262" i="1" s="1"/>
  <c r="J261" i="1"/>
  <c r="K261" i="1" s="1"/>
  <c r="J260" i="1"/>
  <c r="K260" i="1" s="1"/>
  <c r="J259" i="1"/>
  <c r="K259" i="1" s="1"/>
  <c r="J258" i="1"/>
  <c r="K258" i="1" s="1"/>
  <c r="J257" i="1"/>
  <c r="K257" i="1" s="1"/>
  <c r="J256" i="1"/>
  <c r="K256" i="1" s="1"/>
  <c r="J255" i="1"/>
  <c r="K255" i="1" s="1"/>
  <c r="J254" i="1"/>
  <c r="K254" i="1" s="1"/>
  <c r="J253" i="1"/>
  <c r="K253" i="1" s="1"/>
  <c r="J252" i="1"/>
  <c r="K252" i="1" s="1"/>
  <c r="J251" i="1"/>
  <c r="K251" i="1" s="1"/>
  <c r="J250" i="1"/>
  <c r="K250" i="1" s="1"/>
  <c r="J249" i="1"/>
  <c r="K249" i="1" s="1"/>
  <c r="J248" i="1"/>
  <c r="K248" i="1" s="1"/>
  <c r="J247" i="1"/>
  <c r="K247" i="1" s="1"/>
  <c r="J246" i="1"/>
  <c r="K246" i="1" s="1"/>
  <c r="J245" i="1"/>
  <c r="K245" i="1" s="1"/>
  <c r="J244" i="1"/>
  <c r="K244" i="1" s="1"/>
  <c r="J243" i="1"/>
  <c r="K243" i="1" s="1"/>
  <c r="J242" i="1"/>
  <c r="K242" i="1" s="1"/>
  <c r="J241" i="1"/>
  <c r="K241" i="1" s="1"/>
  <c r="J240" i="1"/>
  <c r="K240" i="1" s="1"/>
  <c r="J239" i="1"/>
  <c r="K239" i="1" s="1"/>
  <c r="J238" i="1"/>
  <c r="K238" i="1" s="1"/>
  <c r="J237" i="1"/>
  <c r="K237" i="1" s="1"/>
  <c r="J236" i="1"/>
  <c r="K236" i="1" s="1"/>
  <c r="J233" i="1"/>
  <c r="K233" i="1" s="1"/>
  <c r="J232" i="1"/>
  <c r="K232" i="1" s="1"/>
  <c r="K231" i="1" s="1"/>
  <c r="J229" i="1"/>
  <c r="K229" i="1" s="1"/>
  <c r="J228" i="1"/>
  <c r="K228" i="1" s="1"/>
  <c r="K227" i="1" s="1"/>
  <c r="J226" i="1"/>
  <c r="K226" i="1" s="1"/>
  <c r="J223" i="1"/>
  <c r="K223" i="1" s="1"/>
  <c r="J222" i="1"/>
  <c r="K222" i="1" s="1"/>
  <c r="K221" i="1" s="1"/>
  <c r="J220" i="1"/>
  <c r="K220" i="1" s="1"/>
  <c r="J219" i="1"/>
  <c r="K219" i="1" s="1"/>
  <c r="J217" i="1"/>
  <c r="K217" i="1" s="1"/>
  <c r="J216" i="1"/>
  <c r="K216" i="1" s="1"/>
  <c r="J215" i="1"/>
  <c r="K215" i="1" s="1"/>
  <c r="J214" i="1"/>
  <c r="K214" i="1" s="1"/>
  <c r="J213" i="1"/>
  <c r="K213" i="1" s="1"/>
  <c r="J212" i="1"/>
  <c r="K212" i="1" s="1"/>
  <c r="J211" i="1"/>
  <c r="K211" i="1" s="1"/>
  <c r="J210" i="1"/>
  <c r="K210" i="1" s="1"/>
  <c r="J209" i="1"/>
  <c r="K209" i="1" s="1"/>
  <c r="J208" i="1"/>
  <c r="K208" i="1" s="1"/>
  <c r="J207" i="1"/>
  <c r="K207" i="1" s="1"/>
  <c r="J206" i="1"/>
  <c r="K206" i="1" s="1"/>
  <c r="J205" i="1"/>
  <c r="K205" i="1" s="1"/>
  <c r="J204" i="1"/>
  <c r="K204" i="1" s="1"/>
  <c r="J202" i="1"/>
  <c r="K202" i="1" s="1"/>
  <c r="J201" i="1"/>
  <c r="K201" i="1" s="1"/>
  <c r="J200" i="1"/>
  <c r="K200" i="1" s="1"/>
  <c r="J199" i="1"/>
  <c r="K199" i="1" s="1"/>
  <c r="J198" i="1"/>
  <c r="K198" i="1" s="1"/>
  <c r="J197" i="1"/>
  <c r="K197" i="1" s="1"/>
  <c r="J196" i="1"/>
  <c r="K196" i="1" s="1"/>
  <c r="J195" i="1"/>
  <c r="K195" i="1" s="1"/>
  <c r="J194" i="1"/>
  <c r="K194" i="1" s="1"/>
  <c r="J193" i="1"/>
  <c r="K193" i="1" s="1"/>
  <c r="J190" i="1"/>
  <c r="K190" i="1" s="1"/>
  <c r="J189" i="1"/>
  <c r="K189" i="1" s="1"/>
  <c r="K188" i="1" s="1"/>
  <c r="J187" i="1"/>
  <c r="K187" i="1" s="1"/>
  <c r="J186" i="1"/>
  <c r="K186" i="1" s="1"/>
  <c r="J185" i="1"/>
  <c r="K185" i="1" s="1"/>
  <c r="J184" i="1"/>
  <c r="K184" i="1" s="1"/>
  <c r="K183" i="1" s="1"/>
  <c r="J182" i="1"/>
  <c r="K182" i="1" s="1"/>
  <c r="J181" i="1"/>
  <c r="K181" i="1" s="1"/>
  <c r="J179" i="1"/>
  <c r="K179" i="1" s="1"/>
  <c r="K178" i="1" s="1"/>
  <c r="J177" i="1"/>
  <c r="K177" i="1" s="1"/>
  <c r="K176" i="1" s="1"/>
  <c r="J174" i="1"/>
  <c r="K174" i="1" s="1"/>
  <c r="J172" i="1"/>
  <c r="K172" i="1" s="1"/>
  <c r="J171" i="1"/>
  <c r="K171" i="1" s="1"/>
  <c r="J169" i="1"/>
  <c r="K169" i="1" s="1"/>
  <c r="K168" i="1" s="1"/>
  <c r="J166" i="1"/>
  <c r="K166" i="1" s="1"/>
  <c r="J164" i="1"/>
  <c r="K164" i="1" s="1"/>
  <c r="J162" i="1"/>
  <c r="K162" i="1" s="1"/>
  <c r="J161" i="1"/>
  <c r="K161" i="1" s="1"/>
  <c r="J160" i="1"/>
  <c r="K160" i="1" s="1"/>
  <c r="K159" i="1" s="1"/>
  <c r="J157" i="1"/>
  <c r="K157" i="1" s="1"/>
  <c r="J155" i="1"/>
  <c r="K155" i="1" s="1"/>
  <c r="J154" i="1"/>
  <c r="K154" i="1" s="1"/>
  <c r="J153" i="1"/>
  <c r="K153" i="1" s="1"/>
  <c r="J152" i="1"/>
  <c r="K152" i="1" s="1"/>
  <c r="J151" i="1"/>
  <c r="K151" i="1" s="1"/>
  <c r="J150" i="1"/>
  <c r="K150" i="1" s="1"/>
  <c r="J149" i="1"/>
  <c r="K149" i="1" s="1"/>
  <c r="J148" i="1"/>
  <c r="K148" i="1" s="1"/>
  <c r="J147" i="1"/>
  <c r="K147" i="1" s="1"/>
  <c r="J146" i="1"/>
  <c r="K146" i="1" s="1"/>
  <c r="J145" i="1"/>
  <c r="K145" i="1" s="1"/>
  <c r="J144" i="1"/>
  <c r="K144" i="1" s="1"/>
  <c r="J142" i="1"/>
  <c r="K142" i="1" s="1"/>
  <c r="J141" i="1"/>
  <c r="K141" i="1" s="1"/>
  <c r="J140" i="1"/>
  <c r="K140" i="1" s="1"/>
  <c r="J139" i="1"/>
  <c r="K139" i="1" s="1"/>
  <c r="J138" i="1"/>
  <c r="K138" i="1" s="1"/>
  <c r="J137" i="1"/>
  <c r="K137" i="1" s="1"/>
  <c r="J136" i="1"/>
  <c r="K136" i="1" s="1"/>
  <c r="J134" i="1"/>
  <c r="K134" i="1" s="1"/>
  <c r="J133" i="1"/>
  <c r="K133" i="1" s="1"/>
  <c r="J132" i="1"/>
  <c r="K132" i="1" s="1"/>
  <c r="J131" i="1"/>
  <c r="K131" i="1" s="1"/>
  <c r="J130" i="1"/>
  <c r="K130" i="1" s="1"/>
  <c r="J129" i="1"/>
  <c r="K129" i="1" s="1"/>
  <c r="J128" i="1"/>
  <c r="K128" i="1" s="1"/>
  <c r="J127" i="1"/>
  <c r="K127" i="1" s="1"/>
  <c r="J126" i="1"/>
  <c r="K126" i="1" s="1"/>
  <c r="J125" i="1"/>
  <c r="K125" i="1" s="1"/>
  <c r="J124" i="1"/>
  <c r="K124" i="1" s="1"/>
  <c r="J123" i="1"/>
  <c r="K123" i="1" s="1"/>
  <c r="J122" i="1"/>
  <c r="K122" i="1" s="1"/>
  <c r="J121" i="1"/>
  <c r="K121" i="1" s="1"/>
  <c r="J120" i="1"/>
  <c r="K120" i="1" s="1"/>
  <c r="J118" i="1"/>
  <c r="K118" i="1" s="1"/>
  <c r="J117" i="1"/>
  <c r="K117" i="1" s="1"/>
  <c r="J116" i="1"/>
  <c r="K116" i="1" s="1"/>
  <c r="J115" i="1"/>
  <c r="K115" i="1" s="1"/>
  <c r="J114" i="1"/>
  <c r="K114" i="1" s="1"/>
  <c r="J113" i="1"/>
  <c r="K113" i="1" s="1"/>
  <c r="J112" i="1"/>
  <c r="K112" i="1" s="1"/>
  <c r="J111" i="1"/>
  <c r="K111" i="1" s="1"/>
  <c r="J108" i="1"/>
  <c r="K108" i="1" s="1"/>
  <c r="J107" i="1"/>
  <c r="K107" i="1" s="1"/>
  <c r="K106" i="1" s="1"/>
  <c r="J105" i="1"/>
  <c r="K105" i="1" s="1"/>
  <c r="J104" i="1"/>
  <c r="K104" i="1" s="1"/>
  <c r="J103" i="1"/>
  <c r="K103" i="1" s="1"/>
  <c r="J102" i="1"/>
  <c r="K102" i="1" s="1"/>
  <c r="J101" i="1"/>
  <c r="K101" i="1" s="1"/>
  <c r="J100" i="1"/>
  <c r="K100" i="1" s="1"/>
  <c r="J99" i="1"/>
  <c r="K99" i="1" s="1"/>
  <c r="J98" i="1"/>
  <c r="K98" i="1" s="1"/>
  <c r="J96" i="1"/>
  <c r="K96" i="1" s="1"/>
  <c r="J95" i="1"/>
  <c r="K95" i="1" s="1"/>
  <c r="J94" i="1"/>
  <c r="K94" i="1" s="1"/>
  <c r="J93" i="1"/>
  <c r="K93" i="1" s="1"/>
  <c r="J92" i="1"/>
  <c r="K92" i="1" s="1"/>
  <c r="J91" i="1"/>
  <c r="K91" i="1" s="1"/>
  <c r="J90" i="1"/>
  <c r="K90" i="1" s="1"/>
  <c r="J89" i="1"/>
  <c r="K89" i="1" s="1"/>
  <c r="J87" i="1"/>
  <c r="K87" i="1" s="1"/>
  <c r="J86" i="1"/>
  <c r="K86" i="1" s="1"/>
  <c r="J85" i="1"/>
  <c r="K85" i="1" s="1"/>
  <c r="J84" i="1"/>
  <c r="K84" i="1" s="1"/>
  <c r="J83" i="1"/>
  <c r="K83" i="1" s="1"/>
  <c r="J82" i="1"/>
  <c r="K82" i="1" s="1"/>
  <c r="J81" i="1"/>
  <c r="K81" i="1" s="1"/>
  <c r="J80" i="1"/>
  <c r="K80" i="1" s="1"/>
  <c r="J79" i="1"/>
  <c r="K79" i="1" s="1"/>
  <c r="J78" i="1"/>
  <c r="K78" i="1" s="1"/>
  <c r="J77" i="1"/>
  <c r="K77" i="1" s="1"/>
  <c r="J76" i="1"/>
  <c r="K76" i="1" s="1"/>
  <c r="J74" i="1"/>
  <c r="K74" i="1" s="1"/>
  <c r="J73" i="1"/>
  <c r="K73" i="1" s="1"/>
  <c r="J72" i="1"/>
  <c r="K72" i="1" s="1"/>
  <c r="J71" i="1"/>
  <c r="K71" i="1" s="1"/>
  <c r="J70" i="1"/>
  <c r="K70" i="1" s="1"/>
  <c r="J69" i="1"/>
  <c r="K69" i="1" s="1"/>
  <c r="J68" i="1"/>
  <c r="K68" i="1" s="1"/>
  <c r="J67" i="1"/>
  <c r="K67" i="1" s="1"/>
  <c r="J66" i="1"/>
  <c r="K66" i="1" s="1"/>
  <c r="J65" i="1"/>
  <c r="K65" i="1" s="1"/>
  <c r="J64" i="1"/>
  <c r="K64" i="1" s="1"/>
  <c r="J63" i="1"/>
  <c r="K63" i="1" s="1"/>
  <c r="J62" i="1"/>
  <c r="K62" i="1" s="1"/>
  <c r="J61" i="1"/>
  <c r="K61" i="1" s="1"/>
  <c r="J58" i="1"/>
  <c r="K58" i="1" s="1"/>
  <c r="J57" i="1"/>
  <c r="K57" i="1" s="1"/>
  <c r="J55" i="1"/>
  <c r="K55" i="1" s="1"/>
  <c r="J54" i="1"/>
  <c r="K54" i="1" s="1"/>
  <c r="J53" i="1"/>
  <c r="K53" i="1" s="1"/>
  <c r="J52" i="1"/>
  <c r="K52" i="1" s="1"/>
  <c r="J51" i="1"/>
  <c r="K51" i="1" s="1"/>
  <c r="J49" i="1"/>
  <c r="K49" i="1" s="1"/>
  <c r="J48" i="1"/>
  <c r="K48" i="1" s="1"/>
  <c r="J47" i="1"/>
  <c r="K47" i="1" s="1"/>
  <c r="J44" i="1"/>
  <c r="K44" i="1" s="1"/>
  <c r="J43" i="1"/>
  <c r="K43" i="1" s="1"/>
  <c r="J41" i="1"/>
  <c r="K41" i="1" s="1"/>
  <c r="K40" i="1" s="1"/>
  <c r="J39" i="1"/>
  <c r="K39" i="1" s="1"/>
  <c r="J38" i="1"/>
  <c r="K38" i="1" s="1"/>
  <c r="J37" i="1"/>
  <c r="K37" i="1" s="1"/>
  <c r="J36" i="1"/>
  <c r="K36" i="1" s="1"/>
  <c r="J35" i="1"/>
  <c r="K35" i="1" s="1"/>
  <c r="J34" i="1"/>
  <c r="K34" i="1" s="1"/>
  <c r="J33" i="1"/>
  <c r="K33" i="1" s="1"/>
  <c r="J32" i="1"/>
  <c r="K32" i="1" s="1"/>
  <c r="J31" i="1"/>
  <c r="K31" i="1" s="1"/>
  <c r="J30" i="1"/>
  <c r="K30" i="1" s="1"/>
  <c r="J29" i="1"/>
  <c r="K29" i="1" s="1"/>
  <c r="J27" i="1"/>
  <c r="K27" i="1" s="1"/>
  <c r="J26" i="1"/>
  <c r="K26" i="1" s="1"/>
  <c r="J24" i="1"/>
  <c r="K24" i="1" s="1"/>
  <c r="J23" i="1"/>
  <c r="K23" i="1" s="1"/>
  <c r="J21" i="1"/>
  <c r="K21" i="1" s="1"/>
  <c r="J20" i="1"/>
  <c r="K20" i="1" s="1"/>
  <c r="K19" i="1" s="1"/>
  <c r="J18" i="1"/>
  <c r="K18" i="1" s="1"/>
  <c r="K17" i="1" s="1"/>
  <c r="J16" i="1"/>
  <c r="K16" i="1" s="1"/>
  <c r="J15" i="1"/>
  <c r="K15" i="1" s="1"/>
  <c r="J13" i="1"/>
  <c r="K13" i="1" s="1"/>
  <c r="J12" i="1"/>
  <c r="K12" i="1" s="1"/>
  <c r="J883" i="1"/>
  <c r="K883" i="1" s="1"/>
  <c r="J881" i="1"/>
  <c r="K881" i="1" s="1"/>
  <c r="J880" i="1"/>
  <c r="K880" i="1" s="1"/>
  <c r="J879" i="1"/>
  <c r="K879" i="1" s="1"/>
  <c r="J878" i="1"/>
  <c r="K878" i="1" s="1"/>
  <c r="J877" i="1"/>
  <c r="K877" i="1" s="1"/>
  <c r="J875" i="1"/>
  <c r="K875" i="1" s="1"/>
  <c r="J874" i="1"/>
  <c r="K874" i="1" s="1"/>
  <c r="J873" i="1"/>
  <c r="K873" i="1" s="1"/>
  <c r="J872" i="1"/>
  <c r="K872" i="1" s="1"/>
  <c r="J871" i="1"/>
  <c r="K871" i="1" s="1"/>
  <c r="J870" i="1"/>
  <c r="K870" i="1" s="1"/>
  <c r="J869" i="1"/>
  <c r="K869" i="1" s="1"/>
  <c r="J868" i="1"/>
  <c r="K868" i="1" s="1"/>
  <c r="J866" i="1"/>
  <c r="K866" i="1" s="1"/>
  <c r="J865" i="1"/>
  <c r="K865" i="1" s="1"/>
  <c r="J862" i="1"/>
  <c r="K862" i="1" s="1"/>
  <c r="J860" i="1"/>
  <c r="K860" i="1" s="1"/>
  <c r="J859" i="1"/>
  <c r="K859" i="1" s="1"/>
  <c r="J858" i="1"/>
  <c r="K858" i="1" s="1"/>
  <c r="J856" i="1"/>
  <c r="K856" i="1" s="1"/>
  <c r="J855" i="1"/>
  <c r="K855" i="1" s="1"/>
  <c r="J854" i="1"/>
  <c r="K854" i="1" s="1"/>
  <c r="J851" i="1"/>
  <c r="K851" i="1" s="1"/>
  <c r="J850" i="1"/>
  <c r="K850" i="1" s="1"/>
  <c r="J849" i="1"/>
  <c r="K849" i="1" s="1"/>
  <c r="J848" i="1"/>
  <c r="K848" i="1" s="1"/>
  <c r="J847" i="1"/>
  <c r="K847" i="1" s="1"/>
  <c r="J844" i="1"/>
  <c r="K844" i="1" s="1"/>
  <c r="J843" i="1"/>
  <c r="K843" i="1" s="1"/>
  <c r="J842" i="1"/>
  <c r="K842" i="1" s="1"/>
  <c r="J841" i="1"/>
  <c r="K841" i="1" s="1"/>
  <c r="J840" i="1"/>
  <c r="K840" i="1" s="1"/>
  <c r="J839" i="1"/>
  <c r="K839" i="1" s="1"/>
  <c r="J837" i="1"/>
  <c r="K837" i="1" s="1"/>
  <c r="J836" i="1"/>
  <c r="K836" i="1" s="1"/>
  <c r="J835" i="1"/>
  <c r="K835" i="1" s="1"/>
  <c r="J834" i="1"/>
  <c r="K834" i="1" s="1"/>
  <c r="J833" i="1"/>
  <c r="K833" i="1" s="1"/>
  <c r="J831" i="1"/>
  <c r="K831" i="1" s="1"/>
  <c r="J830" i="1"/>
  <c r="K830" i="1" s="1"/>
  <c r="J829" i="1"/>
  <c r="K829" i="1" s="1"/>
  <c r="J828" i="1"/>
  <c r="K828" i="1" s="1"/>
  <c r="J827" i="1"/>
  <c r="K827" i="1" s="1"/>
  <c r="J826" i="1"/>
  <c r="K826" i="1" s="1"/>
  <c r="J825" i="1"/>
  <c r="K825" i="1" s="1"/>
  <c r="J824" i="1"/>
  <c r="K824" i="1" s="1"/>
  <c r="J823" i="1"/>
  <c r="K823" i="1" s="1"/>
  <c r="J820" i="1"/>
  <c r="K820" i="1" s="1"/>
  <c r="J819" i="1"/>
  <c r="K819" i="1" s="1"/>
  <c r="J818" i="1"/>
  <c r="K818" i="1" s="1"/>
  <c r="J816" i="1"/>
  <c r="K816" i="1" s="1"/>
  <c r="J815" i="1"/>
  <c r="K815" i="1" s="1"/>
  <c r="J814" i="1"/>
  <c r="K814" i="1" s="1"/>
  <c r="J813" i="1"/>
  <c r="K813" i="1" s="1"/>
  <c r="J811" i="1"/>
  <c r="K811" i="1" s="1"/>
  <c r="B34" i="2"/>
  <c r="B35" i="2"/>
  <c r="K652" i="1" l="1"/>
  <c r="K588" i="1"/>
  <c r="K235" i="1"/>
  <c r="K435" i="1"/>
  <c r="K173" i="1"/>
  <c r="K22" i="1"/>
  <c r="K790" i="1"/>
  <c r="K46" i="1"/>
  <c r="K279" i="1"/>
  <c r="K60" i="1"/>
  <c r="K143" i="1"/>
  <c r="K180" i="1"/>
  <c r="K376" i="1"/>
  <c r="K329" i="1"/>
  <c r="K170" i="1"/>
  <c r="K635" i="1"/>
  <c r="K787" i="1"/>
  <c r="K462" i="1"/>
  <c r="K75" i="1"/>
  <c r="K97" i="1"/>
  <c r="K110" i="1"/>
  <c r="K738" i="1"/>
  <c r="K578" i="1"/>
  <c r="K601" i="1"/>
  <c r="K156" i="1"/>
  <c r="K28" i="1"/>
  <c r="K362" i="1"/>
  <c r="K647" i="1"/>
  <c r="K674" i="1"/>
  <c r="K165" i="1"/>
  <c r="K681" i="1"/>
  <c r="K50" i="1"/>
  <c r="K717" i="1"/>
  <c r="K135" i="1"/>
  <c r="K119" i="1"/>
  <c r="K225" i="1"/>
  <c r="K802" i="1"/>
  <c r="K56" i="1"/>
  <c r="K11" i="1"/>
  <c r="K748" i="1"/>
  <c r="K203" i="1"/>
  <c r="K393" i="1"/>
  <c r="K218" i="1"/>
  <c r="K743" i="1"/>
  <c r="K730" i="1"/>
  <c r="K42" i="1"/>
  <c r="K793" i="1"/>
  <c r="K192" i="1"/>
  <c r="K88" i="1"/>
  <c r="K14" i="1"/>
  <c r="K396" i="1"/>
  <c r="K407" i="1"/>
  <c r="K390" i="1"/>
  <c r="K452" i="1"/>
  <c r="K772" i="1"/>
  <c r="K286" i="1"/>
  <c r="K548" i="1"/>
  <c r="K726" i="1"/>
  <c r="K437" i="1"/>
  <c r="K175" i="1"/>
  <c r="K758" i="1"/>
  <c r="K379" i="1"/>
  <c r="K449" i="1"/>
  <c r="K593" i="1"/>
  <c r="K443" i="1"/>
  <c r="K764" i="1"/>
  <c r="K663" i="1"/>
  <c r="K560" i="1"/>
  <c r="K163" i="1"/>
  <c r="K25" i="1"/>
  <c r="K475" i="1"/>
  <c r="K692" i="1"/>
  <c r="K779" i="1"/>
  <c r="K783" i="1"/>
  <c r="K671" i="1"/>
  <c r="K838" i="1"/>
  <c r="K832" i="1"/>
  <c r="K867" i="1"/>
  <c r="K822" i="1"/>
  <c r="K810" i="1"/>
  <c r="K812" i="1"/>
  <c r="K861" i="1"/>
  <c r="K846" i="1"/>
  <c r="K864" i="1"/>
  <c r="K876" i="1"/>
  <c r="K853" i="1"/>
  <c r="K817" i="1"/>
  <c r="K857" i="1"/>
  <c r="K882" i="1"/>
  <c r="B15" i="2"/>
  <c r="B16" i="2"/>
  <c r="B17" i="2"/>
  <c r="B18" i="2"/>
  <c r="B19" i="2"/>
  <c r="B20" i="2"/>
  <c r="B21" i="2"/>
  <c r="B22" i="2"/>
  <c r="B23" i="2"/>
  <c r="B24" i="2"/>
  <c r="B25" i="2"/>
  <c r="B26" i="2"/>
  <c r="B27" i="2"/>
  <c r="B28" i="2"/>
  <c r="B29" i="2"/>
  <c r="B30" i="2"/>
  <c r="B31" i="2"/>
  <c r="B32" i="2"/>
  <c r="B33" i="2"/>
  <c r="B14" i="2"/>
  <c r="K725" i="1" l="1"/>
  <c r="K191" i="1"/>
  <c r="K158" i="1"/>
  <c r="K59" i="1"/>
  <c r="K442" i="1"/>
  <c r="K109" i="1"/>
  <c r="K634" i="1"/>
  <c r="K778" i="1"/>
  <c r="K771" i="1"/>
  <c r="K789" i="1"/>
  <c r="K10" i="1"/>
  <c r="K662" i="1"/>
  <c r="K167" i="1"/>
  <c r="K45" i="1"/>
  <c r="K224" i="1"/>
  <c r="K375" i="1"/>
  <c r="K691" i="1"/>
  <c r="K600" i="1"/>
  <c r="K234" i="1"/>
  <c r="K285" i="1"/>
  <c r="K747" i="1"/>
  <c r="K328" i="1"/>
  <c r="K474" i="1"/>
  <c r="K845" i="1"/>
  <c r="K863" i="1"/>
  <c r="K821" i="1"/>
  <c r="K852" i="1"/>
  <c r="C35" i="2"/>
  <c r="K230" i="1" l="1"/>
  <c r="K661" i="1"/>
  <c r="C29" i="2" s="1"/>
  <c r="K9" i="1"/>
  <c r="L778" i="1" s="1"/>
  <c r="C19" i="2"/>
  <c r="C26" i="2"/>
  <c r="C17" i="2"/>
  <c r="C15" i="2"/>
  <c r="C16" i="2"/>
  <c r="C31" i="2"/>
  <c r="C20" i="2"/>
  <c r="C24" i="2"/>
  <c r="C30" i="2"/>
  <c r="C18" i="2"/>
  <c r="C32" i="2"/>
  <c r="C34" i="2"/>
  <c r="C25" i="2"/>
  <c r="C33" i="2"/>
  <c r="C21" i="2"/>
  <c r="C27" i="2"/>
  <c r="L852" i="1" l="1"/>
  <c r="L725" i="1"/>
  <c r="L600" i="1"/>
  <c r="L442" i="1"/>
  <c r="L845" i="1"/>
  <c r="L789" i="1"/>
  <c r="L158" i="1"/>
  <c r="L634" i="1"/>
  <c r="L328" i="1"/>
  <c r="L59" i="1"/>
  <c r="L285" i="1"/>
  <c r="L661" i="1"/>
  <c r="L821" i="1"/>
  <c r="L191" i="1"/>
  <c r="L662" i="1"/>
  <c r="L863" i="1"/>
  <c r="L691" i="1"/>
  <c r="L375" i="1"/>
  <c r="L224" i="1"/>
  <c r="L771" i="1"/>
  <c r="L795" i="1"/>
  <c r="L695" i="1"/>
  <c r="L680" i="1"/>
  <c r="L623" i="1"/>
  <c r="L528" i="1"/>
  <c r="L482" i="1"/>
  <c r="L446" i="1"/>
  <c r="L312" i="1"/>
  <c r="L299" i="1"/>
  <c r="L199" i="1"/>
  <c r="L501" i="1"/>
  <c r="L786" i="1"/>
  <c r="L757" i="1"/>
  <c r="L700" i="1"/>
  <c r="L533" i="1"/>
  <c r="L734" i="1"/>
  <c r="L296" i="1"/>
  <c r="L798" i="1"/>
  <c r="L752" i="1"/>
  <c r="L675" i="1"/>
  <c r="L617" i="1"/>
  <c r="L562" i="1"/>
  <c r="L530" i="1"/>
  <c r="L466" i="1"/>
  <c r="L426" i="1"/>
  <c r="L410" i="1"/>
  <c r="L383" i="1"/>
  <c r="L351" i="1"/>
  <c r="L319" i="1"/>
  <c r="L303" i="1"/>
  <c r="L84" i="1"/>
  <c r="L38" i="1"/>
  <c r="L253" i="1"/>
  <c r="L715" i="1"/>
  <c r="L666" i="1"/>
  <c r="L212" i="1"/>
  <c r="L171" i="1"/>
  <c r="L423" i="1"/>
  <c r="L293" i="1"/>
  <c r="L326" i="1"/>
  <c r="L247" i="1"/>
  <c r="L723" i="1"/>
  <c r="L806" i="1"/>
  <c r="L740" i="1"/>
  <c r="L575" i="1"/>
  <c r="L440" i="1"/>
  <c r="L720" i="1"/>
  <c r="L405" i="1"/>
  <c r="L711" i="1"/>
  <c r="L644" i="1"/>
  <c r="L502" i="1"/>
  <c r="L336" i="1"/>
  <c r="L149" i="1"/>
  <c r="L770" i="1"/>
  <c r="L130" i="1"/>
  <c r="L430" i="1"/>
  <c r="L654" i="1"/>
  <c r="L242" i="1"/>
  <c r="L216" i="1"/>
  <c r="L190" i="1"/>
  <c r="L585" i="1"/>
  <c r="L566" i="1"/>
  <c r="L323" i="1"/>
  <c r="L274" i="1"/>
  <c r="L265" i="1"/>
  <c r="L613" i="1"/>
  <c r="L369" i="1"/>
  <c r="L26" i="1"/>
  <c r="L463" i="1"/>
  <c r="L343" i="1"/>
  <c r="L266" i="1"/>
  <c r="L9" i="1"/>
  <c r="L361" i="1"/>
  <c r="L413" i="1"/>
  <c r="L499" i="1"/>
  <c r="L555" i="1"/>
  <c r="L557" i="1"/>
  <c r="L87" i="1"/>
  <c r="L248" i="1"/>
  <c r="L461" i="1"/>
  <c r="L804" i="1"/>
  <c r="L546" i="1"/>
  <c r="L517" i="1"/>
  <c r="L582" i="1"/>
  <c r="L731" i="1"/>
  <c r="L515" i="1"/>
  <c r="L338" i="1"/>
  <c r="L36" i="1"/>
  <c r="L589" i="1"/>
  <c r="L610" i="1"/>
  <c r="L374" i="1"/>
  <c r="L476" i="1"/>
  <c r="L136" i="1"/>
  <c r="L429" i="1"/>
  <c r="L263" i="1"/>
  <c r="L92" i="1"/>
  <c r="L327" i="1"/>
  <c r="L693" i="1"/>
  <c r="L250" i="1"/>
  <c r="L712" i="1"/>
  <c r="L434" i="1"/>
  <c r="L638" i="1"/>
  <c r="L571" i="1"/>
  <c r="L221" i="1"/>
  <c r="L244" i="1"/>
  <c r="L125" i="1"/>
  <c r="L49" i="1"/>
  <c r="L781" i="1"/>
  <c r="L91" i="1"/>
  <c r="L367" i="1"/>
  <c r="L201" i="1"/>
  <c r="L291" i="1"/>
  <c r="L444" i="1"/>
  <c r="L799" i="1"/>
  <c r="L485" i="1"/>
  <c r="L73" i="1"/>
  <c r="L348" i="1"/>
  <c r="L345" i="1"/>
  <c r="L21" i="1"/>
  <c r="L626" i="1"/>
  <c r="L447" i="1"/>
  <c r="L13" i="1"/>
  <c r="L160" i="1"/>
  <c r="L503" i="1"/>
  <c r="L469" i="1"/>
  <c r="L126" i="1"/>
  <c r="L150" i="1"/>
  <c r="L55" i="1"/>
  <c r="L459" i="1"/>
  <c r="L534" i="1"/>
  <c r="L658" i="1"/>
  <c r="L140" i="1"/>
  <c r="L682" i="1"/>
  <c r="L275" i="1"/>
  <c r="L497" i="1"/>
  <c r="L356" i="1"/>
  <c r="L347" i="1"/>
  <c r="L745" i="1"/>
  <c r="L458" i="1"/>
  <c r="L207" i="1"/>
  <c r="L536" i="1"/>
  <c r="L71" i="1"/>
  <c r="L231" i="1"/>
  <c r="L797" i="1"/>
  <c r="L123" i="1"/>
  <c r="L607" i="1"/>
  <c r="L294" i="1"/>
  <c r="L19" i="1"/>
  <c r="L729" i="1"/>
  <c r="L705" i="1"/>
  <c r="L569" i="1"/>
  <c r="L679" i="1"/>
  <c r="L364" i="1"/>
  <c r="L301" i="1"/>
  <c r="L699" i="1"/>
  <c r="L506" i="1"/>
  <c r="L792" i="1"/>
  <c r="L353" i="1"/>
  <c r="L708" i="1"/>
  <c r="L753" i="1"/>
  <c r="L721" i="1"/>
  <c r="L553" i="1"/>
  <c r="L588" i="1"/>
  <c r="L598" i="1"/>
  <c r="L550" i="1"/>
  <c r="L138" i="1"/>
  <c r="L529" i="1"/>
  <c r="L116" i="1"/>
  <c r="L702" i="1"/>
  <c r="L761" i="1"/>
  <c r="L131" i="1"/>
  <c r="L34" i="1"/>
  <c r="L472" i="1"/>
  <c r="L342" i="1"/>
  <c r="L139" i="1"/>
  <c r="L381" i="1"/>
  <c r="L206" i="1"/>
  <c r="L237" i="1"/>
  <c r="L619" i="1"/>
  <c r="L68" i="1"/>
  <c r="L53" i="1"/>
  <c r="L98" i="1"/>
  <c r="L612" i="1"/>
  <c r="L137" i="1"/>
  <c r="L162" i="1"/>
  <c r="L800" i="1"/>
  <c r="L630" i="1"/>
  <c r="L70" i="1"/>
  <c r="L307" i="1"/>
  <c r="L217" i="1"/>
  <c r="L373" i="1"/>
  <c r="L760" i="1"/>
  <c r="L308" i="1"/>
  <c r="L572" i="1"/>
  <c r="L667" i="1"/>
  <c r="L570" i="1"/>
  <c r="L281" i="1"/>
  <c r="L321" i="1"/>
  <c r="L456" i="1"/>
  <c r="L223" i="1"/>
  <c r="L564" i="1"/>
  <c r="L118" i="1"/>
  <c r="L220" i="1"/>
  <c r="L267" i="1"/>
  <c r="L141" i="1"/>
  <c r="L480" i="1"/>
  <c r="L544" i="1"/>
  <c r="L278" i="1"/>
  <c r="L24" i="1"/>
  <c r="L108" i="1"/>
  <c r="L669" i="1"/>
  <c r="L733" i="1"/>
  <c r="L33" i="1"/>
  <c r="L359" i="1"/>
  <c r="L629" i="1"/>
  <c r="L147" i="1"/>
  <c r="L387" i="1"/>
  <c r="L188" i="1"/>
  <c r="L624" i="1"/>
  <c r="L509" i="1"/>
  <c r="L64" i="1"/>
  <c r="L775" i="1"/>
  <c r="L736" i="1"/>
  <c r="L587" i="1"/>
  <c r="L688" i="1"/>
  <c r="L372" i="1"/>
  <c r="L481" i="1"/>
  <c r="L769" i="1"/>
  <c r="L657" i="1"/>
  <c r="L538" i="1"/>
  <c r="L284" i="1"/>
  <c r="L389" i="1"/>
  <c r="L737" i="1"/>
  <c r="L627" i="1"/>
  <c r="L152" i="1"/>
  <c r="L243" i="1"/>
  <c r="L16" i="1"/>
  <c r="L69" i="1"/>
  <c r="L421" i="1"/>
  <c r="L448" i="1"/>
  <c r="L310" i="1"/>
  <c r="L337" i="1"/>
  <c r="L63" i="1"/>
  <c r="L523" i="1"/>
  <c r="L573" i="1"/>
  <c r="L392" i="1"/>
  <c r="L335" i="1"/>
  <c r="L255" i="1"/>
  <c r="L728" i="1"/>
  <c r="L684" i="1"/>
  <c r="L794" i="1"/>
  <c r="L490" i="1"/>
  <c r="L432" i="1"/>
  <c r="L520" i="1"/>
  <c r="L672" i="1"/>
  <c r="L39" i="1"/>
  <c r="L309" i="1"/>
  <c r="L57" i="1"/>
  <c r="L222" i="1"/>
  <c r="L62" i="1"/>
  <c r="L439" i="1"/>
  <c r="L774" i="1"/>
  <c r="L276" i="1"/>
  <c r="L100" i="1"/>
  <c r="L239" i="1"/>
  <c r="L716" i="1"/>
  <c r="L780" i="1"/>
  <c r="L280" i="1"/>
  <c r="L420" i="1"/>
  <c r="L618" i="1"/>
  <c r="L556" i="1"/>
  <c r="L363" i="1"/>
  <c r="L590" i="1"/>
  <c r="L597" i="1"/>
  <c r="L453" i="1"/>
  <c r="L508" i="1"/>
  <c r="L209" i="1"/>
  <c r="L350" i="1"/>
  <c r="L252" i="1"/>
  <c r="L23" i="1"/>
  <c r="L542" i="1"/>
  <c r="L650" i="1"/>
  <c r="L621" i="1"/>
  <c r="L76" i="1"/>
  <c r="L735" i="1"/>
  <c r="L168" i="1"/>
  <c r="L214" i="1"/>
  <c r="L595" i="1"/>
  <c r="L72" i="1"/>
  <c r="L264" i="1"/>
  <c r="L457" i="1"/>
  <c r="L155" i="1"/>
  <c r="L233" i="1"/>
  <c r="L213" i="1"/>
  <c r="L298" i="1"/>
  <c r="L704" i="1"/>
  <c r="L551" i="1"/>
  <c r="L741" i="1"/>
  <c r="L632" i="1"/>
  <c r="L153" i="1"/>
  <c r="L478" i="1"/>
  <c r="L668" i="1"/>
  <c r="L120" i="1"/>
  <c r="L133" i="1"/>
  <c r="L349" i="1"/>
  <c r="L332" i="1"/>
  <c r="L269" i="1"/>
  <c r="L739" i="1"/>
  <c r="L579" i="1"/>
  <c r="L41" i="1"/>
  <c r="L262" i="1"/>
  <c r="L785" i="1"/>
  <c r="L106" i="1"/>
  <c r="L161" i="1"/>
  <c r="L204" i="1"/>
  <c r="L767" i="1"/>
  <c r="L104" i="1"/>
  <c r="L90" i="1"/>
  <c r="L102" i="1"/>
  <c r="L198" i="1"/>
  <c r="L287" i="1"/>
  <c r="L257" i="1"/>
  <c r="L633" i="1"/>
  <c r="L574" i="1"/>
  <c r="L20" i="1"/>
  <c r="L402" i="1"/>
  <c r="L187" i="1"/>
  <c r="L608" i="1"/>
  <c r="L755" i="1"/>
  <c r="L382" i="1"/>
  <c r="L777" i="1"/>
  <c r="L807" i="1"/>
  <c r="L808" i="1"/>
  <c r="L625" i="1"/>
  <c r="L527" i="1"/>
  <c r="L495" i="1"/>
  <c r="L809" i="1"/>
  <c r="L696" i="1"/>
  <c r="L686" i="1"/>
  <c r="L202" i="1"/>
  <c r="L377" i="1"/>
  <c r="L330" i="1"/>
  <c r="L245" i="1"/>
  <c r="L678" i="1"/>
  <c r="L603" i="1"/>
  <c r="L545" i="1"/>
  <c r="L487" i="1"/>
  <c r="L146" i="1"/>
  <c r="L408" i="1"/>
  <c r="L370" i="1"/>
  <c r="L706" i="1"/>
  <c r="L228" i="1"/>
  <c r="L132" i="1"/>
  <c r="L522" i="1"/>
  <c r="L268" i="1"/>
  <c r="L694" i="1"/>
  <c r="L594" i="1"/>
  <c r="L776" i="1"/>
  <c r="L113" i="1"/>
  <c r="L419" i="1"/>
  <c r="L44" i="1"/>
  <c r="L238" i="1"/>
  <c r="L552" i="1"/>
  <c r="L742" i="1"/>
  <c r="L659" i="1"/>
  <c r="L703" i="1"/>
  <c r="L580" i="1"/>
  <c r="L710" i="1"/>
  <c r="L655" i="1"/>
  <c r="L414" i="1"/>
  <c r="L86" i="1"/>
  <c r="L409" i="1"/>
  <c r="L79" i="1"/>
  <c r="L724" i="1"/>
  <c r="L399" i="1"/>
  <c r="L496" i="1"/>
  <c r="L411" i="1"/>
  <c r="L639" i="1"/>
  <c r="L182" i="1"/>
  <c r="L66" i="1"/>
  <c r="L756" i="1"/>
  <c r="L467" i="1"/>
  <c r="L488" i="1"/>
  <c r="L186" i="1"/>
  <c r="L365" i="1"/>
  <c r="L428" i="1"/>
  <c r="L431" i="1"/>
  <c r="L200" i="1"/>
  <c r="L445" i="1"/>
  <c r="L782" i="1"/>
  <c r="L320" i="1"/>
  <c r="L397" i="1"/>
  <c r="L273" i="1"/>
  <c r="L314" i="1"/>
  <c r="L324" i="1"/>
  <c r="L438" i="1"/>
  <c r="L305" i="1"/>
  <c r="L698" i="1"/>
  <c r="L641" i="1"/>
  <c r="L65" i="1"/>
  <c r="L592" i="1"/>
  <c r="L471" i="1"/>
  <c r="L687" i="1"/>
  <c r="L765" i="1"/>
  <c r="L401" i="1"/>
  <c r="L211" i="1"/>
  <c r="L128" i="1"/>
  <c r="L317" i="1"/>
  <c r="L642" i="1"/>
  <c r="L602" i="1"/>
  <c r="L637" i="1"/>
  <c r="L115" i="1"/>
  <c r="L709" i="1"/>
  <c r="L498" i="1"/>
  <c r="L111" i="1"/>
  <c r="L690" i="1"/>
  <c r="L718" i="1"/>
  <c r="L48" i="1"/>
  <c r="L763" i="1"/>
  <c r="L52" i="1"/>
  <c r="L89" i="1"/>
  <c r="L32" i="1"/>
  <c r="L94" i="1"/>
  <c r="L477" i="1"/>
  <c r="L227" i="1"/>
  <c r="L583" i="1"/>
  <c r="L288" i="1"/>
  <c r="L415" i="1"/>
  <c r="L117" i="1"/>
  <c r="L386" i="1"/>
  <c r="L604" i="1"/>
  <c r="L219" i="1"/>
  <c r="L504" i="1"/>
  <c r="L511" i="1"/>
  <c r="L491" i="1"/>
  <c r="L185" i="1"/>
  <c r="L568" i="1"/>
  <c r="L366" i="1"/>
  <c r="L355" i="1"/>
  <c r="L549" i="1"/>
  <c r="L436" i="1"/>
  <c r="L260" i="1"/>
  <c r="L145" i="1"/>
  <c r="L689" i="1"/>
  <c r="L151" i="1"/>
  <c r="L82" i="1"/>
  <c r="L507" i="1"/>
  <c r="L801" i="1"/>
  <c r="L249" i="1"/>
  <c r="L112" i="1"/>
  <c r="L37" i="1"/>
  <c r="L649" i="1"/>
  <c r="L620" i="1"/>
  <c r="L796" i="1"/>
  <c r="L159" i="1"/>
  <c r="L107" i="1"/>
  <c r="L599" i="1"/>
  <c r="L283" i="1"/>
  <c r="L744" i="1"/>
  <c r="L43" i="1"/>
  <c r="L251" i="1"/>
  <c r="L591" i="1"/>
  <c r="L177" i="1"/>
  <c r="L653" i="1"/>
  <c r="L176" i="1"/>
  <c r="L179" i="1"/>
  <c r="L196" i="1"/>
  <c r="L344" i="1"/>
  <c r="L537" i="1"/>
  <c r="L406" i="1"/>
  <c r="L259" i="1"/>
  <c r="L664" i="1"/>
  <c r="L576" i="1"/>
  <c r="L425" i="1"/>
  <c r="L78" i="1"/>
  <c r="L232" i="1"/>
  <c r="L412" i="1"/>
  <c r="L334" i="1"/>
  <c r="L297" i="1"/>
  <c r="L194" i="1"/>
  <c r="L40" i="1"/>
  <c r="L766" i="1"/>
  <c r="L172" i="1"/>
  <c r="L746" i="1"/>
  <c r="L31" i="1"/>
  <c r="L500" i="1"/>
  <c r="L261" i="1"/>
  <c r="L183" i="1"/>
  <c r="L271" i="1"/>
  <c r="L27" i="1"/>
  <c r="L256" i="1"/>
  <c r="L58" i="1"/>
  <c r="L358" i="1"/>
  <c r="L142" i="1"/>
  <c r="L35" i="1"/>
  <c r="L605" i="1"/>
  <c r="L333" i="1"/>
  <c r="L673" i="1"/>
  <c r="L567" i="1"/>
  <c r="L584" i="1"/>
  <c r="L258" i="1"/>
  <c r="L282" i="1"/>
  <c r="L759" i="1"/>
  <c r="L395" i="1"/>
  <c r="L651" i="1"/>
  <c r="L416" i="1"/>
  <c r="L331" i="1"/>
  <c r="L325" i="1"/>
  <c r="L616" i="1"/>
  <c r="L433" i="1"/>
  <c r="L164" i="1"/>
  <c r="L241" i="1"/>
  <c r="L290" i="1"/>
  <c r="L460" i="1"/>
  <c r="L360" i="1"/>
  <c r="L524" i="1"/>
  <c r="L157" i="1"/>
  <c r="L208" i="1"/>
  <c r="L531" i="1"/>
  <c r="L169" i="1"/>
  <c r="L124" i="1"/>
  <c r="L122" i="1"/>
  <c r="L547" i="1"/>
  <c r="L451" i="1"/>
  <c r="L514" i="1"/>
  <c r="L398" i="1"/>
  <c r="L313" i="1"/>
  <c r="L318" i="1"/>
  <c r="L441" i="1"/>
  <c r="L677" i="1"/>
  <c r="L144" i="1"/>
  <c r="L539" i="1"/>
  <c r="L316" i="1"/>
  <c r="L240" i="1"/>
  <c r="L540" i="1"/>
  <c r="L277" i="1"/>
  <c r="L512" i="1"/>
  <c r="L99" i="1"/>
  <c r="L805" i="1"/>
  <c r="L773" i="1"/>
  <c r="L479" i="1"/>
  <c r="L74" i="1"/>
  <c r="L302" i="1"/>
  <c r="L660" i="1"/>
  <c r="L311" i="1"/>
  <c r="L47" i="1"/>
  <c r="L254" i="1"/>
  <c r="L77" i="1"/>
  <c r="L384" i="1"/>
  <c r="L526" i="1"/>
  <c r="L586" i="1"/>
  <c r="L750" i="1"/>
  <c r="L304" i="1"/>
  <c r="L521" i="1"/>
  <c r="L609" i="1"/>
  <c r="L454" i="1"/>
  <c r="L494" i="1"/>
  <c r="L563" i="1"/>
  <c r="L670" i="1"/>
  <c r="L561" i="1"/>
  <c r="L346" i="1"/>
  <c r="L614" i="1"/>
  <c r="L640" i="1"/>
  <c r="L470" i="1"/>
  <c r="L270" i="1"/>
  <c r="L129" i="1"/>
  <c r="L394" i="1"/>
  <c r="L565" i="1"/>
  <c r="L295" i="1"/>
  <c r="L388" i="1"/>
  <c r="L722" i="1"/>
  <c r="L101" i="1"/>
  <c r="L81" i="1"/>
  <c r="L103" i="1"/>
  <c r="L628" i="1"/>
  <c r="L751" i="1"/>
  <c r="L701" i="1"/>
  <c r="L18" i="1"/>
  <c r="L341" i="1"/>
  <c r="L306" i="1"/>
  <c r="L535" i="1"/>
  <c r="L505" i="1"/>
  <c r="L292" i="1"/>
  <c r="L606" i="1"/>
  <c r="L15" i="1"/>
  <c r="L803" i="1"/>
  <c r="L134" i="1"/>
  <c r="L422" i="1"/>
  <c r="L178" i="1"/>
  <c r="L615" i="1"/>
  <c r="L656" i="1"/>
  <c r="L468" i="1"/>
  <c r="L754" i="1"/>
  <c r="L272" i="1"/>
  <c r="L532" i="1"/>
  <c r="L195" i="1"/>
  <c r="L518" i="1"/>
  <c r="L354" i="1"/>
  <c r="L631" i="1"/>
  <c r="L127" i="1"/>
  <c r="L636" i="1"/>
  <c r="L83" i="1"/>
  <c r="L96" i="1"/>
  <c r="L229" i="1"/>
  <c r="L525" i="1"/>
  <c r="L596" i="1"/>
  <c r="L61" i="1"/>
  <c r="L543" i="1"/>
  <c r="L371" i="1"/>
  <c r="L380" i="1"/>
  <c r="L189" i="1"/>
  <c r="L54" i="1"/>
  <c r="L205" i="1"/>
  <c r="L315" i="1"/>
  <c r="L732" i="1"/>
  <c r="L513" i="1"/>
  <c r="L611" i="1"/>
  <c r="L719" i="1"/>
  <c r="L685" i="1"/>
  <c r="L559" i="1"/>
  <c r="L85" i="1"/>
  <c r="L352" i="1"/>
  <c r="L727" i="1"/>
  <c r="L378" i="1"/>
  <c r="L391" i="1"/>
  <c r="L558" i="1"/>
  <c r="L714" i="1"/>
  <c r="L300" i="1"/>
  <c r="L622" i="1"/>
  <c r="L581" i="1"/>
  <c r="L289" i="1"/>
  <c r="L226" i="1"/>
  <c r="L465" i="1"/>
  <c r="L29" i="1"/>
  <c r="L95" i="1"/>
  <c r="L215" i="1"/>
  <c r="L665" i="1"/>
  <c r="L541" i="1"/>
  <c r="L51" i="1"/>
  <c r="L148" i="1"/>
  <c r="L174" i="1"/>
  <c r="L210" i="1"/>
  <c r="L184" i="1"/>
  <c r="L484" i="1"/>
  <c r="L648" i="1"/>
  <c r="L400" i="1"/>
  <c r="L713" i="1"/>
  <c r="L645" i="1"/>
  <c r="L424" i="1"/>
  <c r="L486" i="1"/>
  <c r="L12" i="1"/>
  <c r="L483" i="1"/>
  <c r="L762" i="1"/>
  <c r="L455" i="1"/>
  <c r="L784" i="1"/>
  <c r="L492" i="1"/>
  <c r="L121" i="1"/>
  <c r="L489" i="1"/>
  <c r="L768" i="1"/>
  <c r="L791" i="1"/>
  <c r="L246" i="1"/>
  <c r="L322" i="1"/>
  <c r="L417" i="1"/>
  <c r="L519" i="1"/>
  <c r="L166" i="1"/>
  <c r="L749" i="1"/>
  <c r="L154" i="1"/>
  <c r="L418" i="1"/>
  <c r="L516" i="1"/>
  <c r="L510" i="1"/>
  <c r="L80" i="1"/>
  <c r="L17" i="1"/>
  <c r="L473" i="1"/>
  <c r="L646" i="1"/>
  <c r="L788" i="1"/>
  <c r="L357" i="1"/>
  <c r="L676" i="1"/>
  <c r="L30" i="1"/>
  <c r="L193" i="1"/>
  <c r="L403" i="1"/>
  <c r="L697" i="1"/>
  <c r="L643" i="1"/>
  <c r="L577" i="1"/>
  <c r="L464" i="1"/>
  <c r="L236" i="1"/>
  <c r="L683" i="1"/>
  <c r="L404" i="1"/>
  <c r="L427" i="1"/>
  <c r="L385" i="1"/>
  <c r="L368" i="1"/>
  <c r="L67" i="1"/>
  <c r="L105" i="1"/>
  <c r="L340" i="1"/>
  <c r="L93" i="1"/>
  <c r="L493" i="1"/>
  <c r="L339" i="1"/>
  <c r="L707" i="1"/>
  <c r="L181" i="1"/>
  <c r="L554" i="1"/>
  <c r="L652" i="1"/>
  <c r="L114" i="1"/>
  <c r="L197" i="1"/>
  <c r="L450" i="1"/>
  <c r="L790" i="1"/>
  <c r="L560" i="1"/>
  <c r="L748" i="1"/>
  <c r="L717" i="1"/>
  <c r="L393" i="1"/>
  <c r="L14" i="1"/>
  <c r="L135" i="1"/>
  <c r="L635" i="1"/>
  <c r="L376" i="1"/>
  <c r="L396" i="1"/>
  <c r="L180" i="1"/>
  <c r="L593" i="1"/>
  <c r="L42" i="1"/>
  <c r="L170" i="1"/>
  <c r="L218" i="1"/>
  <c r="L462" i="1"/>
  <c r="L671" i="1"/>
  <c r="L578" i="1"/>
  <c r="L730" i="1"/>
  <c r="L225" i="1"/>
  <c r="L738" i="1"/>
  <c r="L286" i="1"/>
  <c r="L726" i="1"/>
  <c r="L443" i="1"/>
  <c r="L11" i="1"/>
  <c r="L647" i="1"/>
  <c r="L362" i="1"/>
  <c r="L793" i="1"/>
  <c r="L435" i="1"/>
  <c r="L601" i="1"/>
  <c r="L119" i="1"/>
  <c r="L156" i="1"/>
  <c r="L50" i="1"/>
  <c r="L22" i="1"/>
  <c r="L192" i="1"/>
  <c r="L75" i="1"/>
  <c r="L437" i="1"/>
  <c r="L97" i="1"/>
  <c r="L279" i="1"/>
  <c r="L379" i="1"/>
  <c r="L692" i="1"/>
  <c r="L772" i="1"/>
  <c r="L329" i="1"/>
  <c r="L681" i="1"/>
  <c r="L235" i="1"/>
  <c r="L165" i="1"/>
  <c r="L203" i="1"/>
  <c r="L475" i="1"/>
  <c r="L743" i="1"/>
  <c r="L802" i="1"/>
  <c r="L173" i="1"/>
  <c r="L110" i="1"/>
  <c r="L449" i="1"/>
  <c r="L548" i="1"/>
  <c r="L674" i="1"/>
  <c r="L25" i="1"/>
  <c r="L60" i="1"/>
  <c r="L88" i="1"/>
  <c r="L175" i="1"/>
  <c r="L46" i="1"/>
  <c r="L390" i="1"/>
  <c r="L783" i="1"/>
  <c r="L758" i="1"/>
  <c r="L787" i="1"/>
  <c r="L779" i="1"/>
  <c r="L143" i="1"/>
  <c r="L28" i="1"/>
  <c r="L764" i="1"/>
  <c r="L163" i="1"/>
  <c r="L452" i="1"/>
  <c r="L407" i="1"/>
  <c r="L663" i="1"/>
  <c r="L56" i="1"/>
  <c r="L230" i="1"/>
  <c r="L45" i="1"/>
  <c r="L10" i="1"/>
  <c r="L234" i="1"/>
  <c r="L747" i="1"/>
  <c r="L167" i="1"/>
  <c r="L109" i="1"/>
  <c r="L474" i="1"/>
  <c r="L839" i="1"/>
  <c r="L831" i="1"/>
  <c r="L814" i="1"/>
  <c r="L872" i="1"/>
  <c r="L843" i="1"/>
  <c r="L860" i="1"/>
  <c r="L858" i="1"/>
  <c r="L841" i="1"/>
  <c r="L834" i="1"/>
  <c r="L828" i="1"/>
  <c r="L873" i="1"/>
  <c r="L871" i="1"/>
  <c r="L844" i="1"/>
  <c r="L813" i="1"/>
  <c r="L826" i="1"/>
  <c r="L818" i="1"/>
  <c r="L820" i="1"/>
  <c r="L850" i="1"/>
  <c r="L878" i="1"/>
  <c r="L837" i="1"/>
  <c r="L819" i="1"/>
  <c r="L842" i="1"/>
  <c r="L825" i="1"/>
  <c r="L865" i="1"/>
  <c r="L830" i="1"/>
  <c r="L856" i="1"/>
  <c r="L859" i="1"/>
  <c r="L849" i="1"/>
  <c r="L836" i="1"/>
  <c r="L874" i="1"/>
  <c r="L840" i="1"/>
  <c r="L870" i="1"/>
  <c r="L881" i="1"/>
  <c r="L847" i="1"/>
  <c r="L880" i="1"/>
  <c r="L883" i="1"/>
  <c r="L855" i="1"/>
  <c r="L811" i="1"/>
  <c r="L862" i="1"/>
  <c r="L815" i="1"/>
  <c r="L848" i="1"/>
  <c r="L879" i="1"/>
  <c r="L827" i="1"/>
  <c r="L833" i="1"/>
  <c r="L824" i="1"/>
  <c r="L816" i="1"/>
  <c r="L823" i="1"/>
  <c r="L854" i="1"/>
  <c r="L868" i="1"/>
  <c r="L835" i="1"/>
  <c r="L829" i="1"/>
  <c r="L866" i="1"/>
  <c r="L851" i="1"/>
  <c r="L869" i="1"/>
  <c r="L875" i="1"/>
  <c r="L877" i="1"/>
  <c r="L817" i="1"/>
  <c r="L876" i="1"/>
  <c r="L832" i="1"/>
  <c r="L882" i="1"/>
  <c r="L853" i="1"/>
  <c r="L857" i="1"/>
  <c r="L812" i="1"/>
  <c r="L838" i="1"/>
  <c r="L822" i="1"/>
  <c r="L861" i="1"/>
  <c r="L864" i="1"/>
  <c r="L810" i="1"/>
  <c r="L846" i="1"/>
  <c r="L867" i="1"/>
  <c r="C23" i="2"/>
  <c r="C28" i="2"/>
  <c r="C22" i="2"/>
  <c r="C14" i="2"/>
  <c r="C36" i="2" l="1"/>
  <c r="D20" i="2" s="1"/>
  <c r="D14" i="2" l="1"/>
  <c r="D28" i="2"/>
  <c r="D18" i="2"/>
  <c r="D29" i="2"/>
  <c r="D16" i="2"/>
  <c r="D10" i="2"/>
  <c r="D17" i="2"/>
  <c r="D23" i="2"/>
  <c r="D21" i="2"/>
  <c r="D26" i="2"/>
  <c r="D15" i="2"/>
  <c r="D35" i="2"/>
  <c r="D30" i="2"/>
  <c r="D34" i="2"/>
  <c r="D24" i="2"/>
  <c r="D33" i="2"/>
  <c r="D27" i="2"/>
  <c r="D25" i="2"/>
  <c r="D19" i="2"/>
  <c r="D31" i="2"/>
  <c r="D32" i="2"/>
  <c r="D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willfaela</author>
  </authors>
  <commentList>
    <comment ref="H8" authorId="0" shapeId="0" xr:uid="{00000000-0006-0000-0100-000001000000}">
      <text>
        <r>
          <rPr>
            <b/>
            <sz val="10"/>
            <color indexed="81"/>
            <rFont val="Arial"/>
            <family val="2"/>
          </rPr>
          <t xml:space="preserve">CAMPO A SER PREENCHIDO
</t>
        </r>
        <r>
          <rPr>
            <sz val="9"/>
            <color indexed="81"/>
            <rFont val="Segoe UI"/>
            <charset val="1"/>
          </rPr>
          <t xml:space="preserve">
</t>
        </r>
      </text>
    </comment>
    <comment ref="I8" authorId="0" shapeId="0" xr:uid="{00000000-0006-0000-0100-000002000000}">
      <text>
        <r>
          <rPr>
            <b/>
            <sz val="10"/>
            <color indexed="81"/>
            <rFont val="Arial"/>
            <family val="2"/>
          </rPr>
          <t>CAMPO A SER PREENCHIDO</t>
        </r>
        <r>
          <rPr>
            <sz val="9"/>
            <color indexed="81"/>
            <rFont val="Segoe UI"/>
            <family val="2"/>
          </rPr>
          <t xml:space="preserve">
</t>
        </r>
      </text>
    </comment>
  </commentList>
</comments>
</file>

<file path=xl/sharedStrings.xml><?xml version="1.0" encoding="utf-8"?>
<sst xmlns="http://schemas.openxmlformats.org/spreadsheetml/2006/main" count="6697" uniqueCount="2124">
  <si>
    <t>Item</t>
  </si>
  <si>
    <t>Referência</t>
  </si>
  <si>
    <t>Tipo</t>
  </si>
  <si>
    <t>Código</t>
  </si>
  <si>
    <t>Descrição</t>
  </si>
  <si>
    <t>Unid.</t>
  </si>
  <si>
    <t>Quantidade</t>
  </si>
  <si>
    <t>Custo unitário (sem BDI)</t>
  </si>
  <si>
    <t>BDI</t>
  </si>
  <si>
    <t>Preço unitário com BDI</t>
  </si>
  <si>
    <t>Preço total com BDI</t>
  </si>
  <si>
    <t>%</t>
  </si>
  <si>
    <t>1.</t>
  </si>
  <si>
    <t/>
  </si>
  <si>
    <t>SERVIÇOS PRELIMINARES E INSTALAÇÕES FIXAS DE CANTEIRO</t>
  </si>
  <si>
    <t>-</t>
  </si>
  <si>
    <t>1.1.</t>
  </si>
  <si>
    <t>SINAPI</t>
  </si>
  <si>
    <t>COMPOSICAO</t>
  </si>
  <si>
    <t>m²</t>
  </si>
  <si>
    <t>m³</t>
  </si>
  <si>
    <t>1.2.</t>
  </si>
  <si>
    <t>DEMOLIÇÕES</t>
  </si>
  <si>
    <t>LOUÇAS, METAIS E BANCADAS</t>
  </si>
  <si>
    <t>AGESUL</t>
  </si>
  <si>
    <t>0201004084</t>
  </si>
  <si>
    <t>RETIRADA DE BALCAO E BANCADAS DE GRANITO, SEM REAPROVEITAMENTO</t>
  </si>
  <si>
    <t>97663</t>
  </si>
  <si>
    <t>REMOÇÃO DE LOUÇAS, DE FORMA MANUAL, SEM REAPROVEITAMENTO. AF_09/2023</t>
  </si>
  <si>
    <t>un</t>
  </si>
  <si>
    <t>ESQUADRIAS</t>
  </si>
  <si>
    <t>97644</t>
  </si>
  <si>
    <t>REMOÇÃO DE PORTAS, DE FORMA MANUAL, SEM REAPROVEITAMENTO. AF_09/2023</t>
  </si>
  <si>
    <t>97645</t>
  </si>
  <si>
    <t>REMOÇÃO DE JANELAS, DE FORMA MANUAL, SEM REAPROVEITAMENTO. AF_09/2023</t>
  </si>
  <si>
    <t>PAREDES E ESTRUTURAS</t>
  </si>
  <si>
    <t>97622</t>
  </si>
  <si>
    <t>DEMOLIÇÃO DE ALVENARIA DE BLOCO FURADO, DE FORMA MANUAL, SEM REAPROVEITAMENTO. AF_09/2023</t>
  </si>
  <si>
    <t>COBERTURAS</t>
  </si>
  <si>
    <t>97649</t>
  </si>
  <si>
    <t>REMOÇÃO DE TELHAS DE FIBROCIMENTO, METÁLICA E CERÂMICA, DE FORMA MECANIZADA, COM USO DE GUINDASTE, SEM REAPROVEITAMENTO. AF_09/2023</t>
  </si>
  <si>
    <t>97650</t>
  </si>
  <si>
    <t>REMOÇÃO DE TRAMA DE MADEIRA PARA COBERTURA, DE FORMA MANUAL, SEM REAPROVEITAMENTO. AF_09/2023</t>
  </si>
  <si>
    <t>DESCARTE DE RESÍDUOS</t>
  </si>
  <si>
    <t>0201002160</t>
  </si>
  <si>
    <t>CARGA MANUAL DE ENTULHO EM CACAMBA</t>
  </si>
  <si>
    <t>0201002161</t>
  </si>
  <si>
    <t>LOCACAO DE CACAMBA (4M3) (7 DIAS)</t>
  </si>
  <si>
    <t>1.3.</t>
  </si>
  <si>
    <t>INSTALAÇÕES FIXAS DE CANTEIRO</t>
  </si>
  <si>
    <t>1.3.1</t>
  </si>
  <si>
    <t>105114</t>
  </si>
  <si>
    <t>EXECUÇÃO DOS APOIOS PARA CONTÊINER OU MÓDULO HABITÁVEL. AF_03/2024</t>
  </si>
  <si>
    <t>105115</t>
  </si>
  <si>
    <t>INSTALAÇÃO E DESINSTALAÇÃO MECANIZADA DE CONTÊINER OU MÓDULO HABITÁVEL DE USOS DIVERSOS. AF_03/2024</t>
  </si>
  <si>
    <t>98459</t>
  </si>
  <si>
    <t>TAPUME COM TELHA METÁLICA. AF_03/2024</t>
  </si>
  <si>
    <t>103689</t>
  </si>
  <si>
    <t>FORNECIMENTO E INSTALAÇÃO DE PLACA DE OBRA COM CHAPA GALVANIZADA E ESTRUTURA DE MADEIRA. AF_03/2022_PS</t>
  </si>
  <si>
    <t>0101001128</t>
  </si>
  <si>
    <t>FECHAMENTO PROVISORIO UTILIZANDO TELA PLASTICA LARANJA, TIPO TAPUME PARA SINALIZACAO, MALHA RETANGULAR, ROLO 1.20 X 50</t>
  </si>
  <si>
    <t>m</t>
  </si>
  <si>
    <t>1.4.</t>
  </si>
  <si>
    <t>DEMARCAÇÃO DE OBRA</t>
  </si>
  <si>
    <t>1.4.1</t>
  </si>
  <si>
    <t>99059</t>
  </si>
  <si>
    <t>LOCAÇÃO CONVENCIONAL DE OBRA, UTILIZANDO GABARITO DE TÁBUAS CORRIDAS PONTALETADAS A CADA 2,00M - 2 UTILIZAÇÕES. AF_03/2024</t>
  </si>
  <si>
    <t>2.</t>
  </si>
  <si>
    <t>LOCAÇÕES E CONSUMO DE CANTEIRO</t>
  </si>
  <si>
    <t>2.1.</t>
  </si>
  <si>
    <t>LOCAÇÃO DE CONTÊINERS</t>
  </si>
  <si>
    <t>2.1.1</t>
  </si>
  <si>
    <t>INSUMO</t>
  </si>
  <si>
    <t>10776</t>
  </si>
  <si>
    <t>LOCACAO DE CONTAINER 2,30 X 6,00 M, ALT. 2,50 M, PARA ESCRITORIO, SEM DIVISORIAS INTERNAS E SEM SANITARIO (NAO INCLUI MOBILIZACAO/DESMOBILIZACAO)</t>
  </si>
  <si>
    <t>mês</t>
  </si>
  <si>
    <t>2.1.2</t>
  </si>
  <si>
    <t>0101001181MA</t>
  </si>
  <si>
    <t>LOCACAO DE CONTAINER PARA DEPOSITO DE (2,30 X 6,00)M, ALT. 2,50M, SEM DIVISORIAS INTERNAS E SEM SANITARIO, EXC TRANSP/CARGA/DESCARGA</t>
  </si>
  <si>
    <t>2.1.3</t>
  </si>
  <si>
    <t>2.2.</t>
  </si>
  <si>
    <t>DESCARTE DE RESÍDUOS GERAIS</t>
  </si>
  <si>
    <t>2.2.1</t>
  </si>
  <si>
    <t>2.2.2</t>
  </si>
  <si>
    <t>3.</t>
  </si>
  <si>
    <t>FUNDAÇÕES</t>
  </si>
  <si>
    <t>3.1.</t>
  </si>
  <si>
    <t>FUNDAÇÃO ESTACA-RAIZ</t>
  </si>
  <si>
    <t>3.1.1</t>
  </si>
  <si>
    <t>190549</t>
  </si>
  <si>
    <t>SONDAGEM ROTATIVA D= NW - MOBILIZACAO E DESMOBILIZACAO - SONDAGEM ROTATIVA NW (REF. SUDECAP 65.06.01)</t>
  </si>
  <si>
    <t>3.1.2</t>
  </si>
  <si>
    <t>190550</t>
  </si>
  <si>
    <t>SONDAGEM ROTATIVA D= NW - INSTALACAO DE SONDAGEM ROTATIVA NW POR FURO (REF. SUDECAP 65.06.02)</t>
  </si>
  <si>
    <t>3.1.3</t>
  </si>
  <si>
    <t>190548</t>
  </si>
  <si>
    <t>SONDAGEM ROTATIVA D= NW - PERFURACAO EM SOLO COM SONDAGEM ROTATIVA NW (REF. SUDECAP 65.06.03)</t>
  </si>
  <si>
    <t>3.1.4</t>
  </si>
  <si>
    <t>3.1.5</t>
  </si>
  <si>
    <t>SICRO</t>
  </si>
  <si>
    <t>3.1.6</t>
  </si>
  <si>
    <t>3.1.7</t>
  </si>
  <si>
    <t>3.1.8</t>
  </si>
  <si>
    <t>3.1.9</t>
  </si>
  <si>
    <t>95584</t>
  </si>
  <si>
    <t>MONTAGEM DE ARMADURA TRANSVERSAL DE ESTACAS DE SEÇÃO CIRCULAR, DIÂMETRO = 6,30 MM. AF_09/2021_PS</t>
  </si>
  <si>
    <t>kg</t>
  </si>
  <si>
    <t>3.1.10</t>
  </si>
  <si>
    <t>3.1.11</t>
  </si>
  <si>
    <t>95579</t>
  </si>
  <si>
    <t>MONTAGEM DE ARMADURA DE ESTACAS, DIÂMETRO = 16,0 MM. AF_09/2021_PS</t>
  </si>
  <si>
    <t>3.1.12</t>
  </si>
  <si>
    <t>3.1.13</t>
  </si>
  <si>
    <t>190541</t>
  </si>
  <si>
    <t>Tirante permanente de aço D = 32 mm, inserido em estaca raiz - exceto perfuração, injeção de nata e protensão (REF. SICRO 5605881)</t>
  </si>
  <si>
    <t>95601</t>
  </si>
  <si>
    <t>ARRASAMENTO MECANICO DE ESTACA DE CONCRETO ARMADO, DIAMETROS DE ATÉ 40 CM. AF_05/2021</t>
  </si>
  <si>
    <t>3.2.</t>
  </si>
  <si>
    <t>BLOCOS DE COROAMENTO</t>
  </si>
  <si>
    <t>3.2.1</t>
  </si>
  <si>
    <t>96619</t>
  </si>
  <si>
    <t>LASTRO DE CONCRETO MAGRO, APLICADO EM BLOCOS DE COROAMENTO OU SAPATAS, ESPESSURA DE 5 CM. AF_01/2024</t>
  </si>
  <si>
    <t>3.2.2</t>
  </si>
  <si>
    <t>96521</t>
  </si>
  <si>
    <t>ESCAVAÇÃO MECANIZADA PARA BLOCO DE COROAMENTO OU SAPATA COM RETROESCAVADEIRA (INCLUINDO ESCAVAÇÃO PARA COLOCAÇÃO DE FÔRMAS). AF_01/2024</t>
  </si>
  <si>
    <t>3.2.3</t>
  </si>
  <si>
    <t>104916</t>
  </si>
  <si>
    <t>ARMAÇÃO DE SAPATA ISOLADA, VIGA BALDRAME E SAPATA CORRIDA UTILIZANDO AÇO CA-60 DE 5 MM - MONTAGEM. AF_01/2024</t>
  </si>
  <si>
    <t>3.2.4</t>
  </si>
  <si>
    <t>96557</t>
  </si>
  <si>
    <t>CONCRETAGEM DE BLOCO DE COROAMENTO OU VIGA BALDRAME, FCK 30 MPA, COM USO DE BOMBA - LANÇAMENTO, ADENSAMENTO E ACABAMENTO. AF_01/2024</t>
  </si>
  <si>
    <t>3.2.5</t>
  </si>
  <si>
    <t>104917</t>
  </si>
  <si>
    <t>ARMAÇÃO DE SAPATA ISOLADA, VIGA BALDRAME E SAPATA CORRIDA UTILIZANDO AÇO CA-50 DE 6,3 MM - MONTAGEM. AF_01/2024</t>
  </si>
  <si>
    <t>3.2.6</t>
  </si>
  <si>
    <t>96531</t>
  </si>
  <si>
    <t>FABRICAÇÃO, MONTAGEM E DESMONTAGEM DE FÔRMA PARA BLOCO DE COROAMENTO, EM MADEIRA SERRADA, E=25 MM, 2 UTILIZAÇÕES. AF_01/2024</t>
  </si>
  <si>
    <t>3.2.7</t>
  </si>
  <si>
    <t>104918</t>
  </si>
  <si>
    <t>ARMAÇÃO DE SAPATA ISOLADA, VIGA BALDRAME E SAPATA CORRIDA UTILIZANDO AÇO CA-50 DE 8 MM - MONTAGEM. AF_01/2024</t>
  </si>
  <si>
    <t>3.2.8</t>
  </si>
  <si>
    <t>104919</t>
  </si>
  <si>
    <t>ARMAÇÃO DE SAPATA ISOLADA, VIGA BALDRAME E SAPATA CORRIDA UTILIZANDO AÇO CA-50 DE 10 MM - MONTAGEM. AF_01/2024</t>
  </si>
  <si>
    <t>3.2.9</t>
  </si>
  <si>
    <t>3.2.10</t>
  </si>
  <si>
    <t>104921</t>
  </si>
  <si>
    <t>ARMAÇÃO DE BLOCO, SAPATA ISOLADA, VIGA BALDRAME E SAPATA CORRIDA UTILIZANDO AÇO CA-50 DE 16 MM - MONTAGEM. AF_01/2024</t>
  </si>
  <si>
    <t>3.2.11</t>
  </si>
  <si>
    <t>93382</t>
  </si>
  <si>
    <t>REATERRO MANUAL DE VALAS, COM COMPACTADOR DE SOLOS DE PERCUSSÃO. AF_08/2023</t>
  </si>
  <si>
    <t>3.3.</t>
  </si>
  <si>
    <t>SAPATAS</t>
  </si>
  <si>
    <t>3.3.1</t>
  </si>
  <si>
    <t>3.3.2</t>
  </si>
  <si>
    <t>3.3.3</t>
  </si>
  <si>
    <t>3.3.4</t>
  </si>
  <si>
    <t>3.3.5</t>
  </si>
  <si>
    <t>3.3.6</t>
  </si>
  <si>
    <t>3.3.7</t>
  </si>
  <si>
    <t>3.3.8</t>
  </si>
  <si>
    <t>96558</t>
  </si>
  <si>
    <t>CONCRETAGEM DE SAPATA, FCK 30 MPA, COM USO DE BOMBA - LANÇAMENTO, ADENSAMENTO E ACABAMENTO. AF_01/2024</t>
  </si>
  <si>
    <t>96532</t>
  </si>
  <si>
    <t>FABRICAÇÃO, MONTAGEM E DESMONTAGEM DE FÔRMA PARA SAPATA, EM MADEIRA SERRADA, E=25 MM, 2 UTILIZAÇÕES. AF_01/2024</t>
  </si>
  <si>
    <t>3.4.</t>
  </si>
  <si>
    <t>PISO TÉRREO</t>
  </si>
  <si>
    <t>3.4.1</t>
  </si>
  <si>
    <t>97087</t>
  </si>
  <si>
    <t>CAMADA SEPARADORA PARA EXECUÇÃO DE RADIER, PISO DE CONCRETO OU LAJE SOBRE SOLO, EM LONA PLÁSTICA. AF_09/2021</t>
  </si>
  <si>
    <t>3.4.2</t>
  </si>
  <si>
    <t>92762</t>
  </si>
  <si>
    <t>ARMAÇÃO DE PILAR OU VIGA DE ESTRUTURA CONVENCIONAL DE CONCRETO ARMADO UTILIZANDO AÇO CA-50 DE 10,0 MM - MONTAGEM. AF_06/2022</t>
  </si>
  <si>
    <t>3.4.3</t>
  </si>
  <si>
    <t>100324</t>
  </si>
  <si>
    <t>LASTRO COM MATERIAL GRANULAR (PEDRA BRITADA N.1 E PEDRA BRITADA N.2), APLICADO EM PISOS OU LAJES SOBRE SOLO, ESPESSURA DE *10 CM*. AF_01/2024</t>
  </si>
  <si>
    <t>3.4.4</t>
  </si>
  <si>
    <t>97096</t>
  </si>
  <si>
    <t>CONCRETAGEM DE RADIER, PISO DE CONCRETO OU LAJE SOBRE SOLO, FCK 30 MPA - LANÇAMENTO, ADENSAMENTO E ACABAMENTO. AF_09/2021</t>
  </si>
  <si>
    <t>3.4.5</t>
  </si>
  <si>
    <t>96530</t>
  </si>
  <si>
    <t>FABRICAÇÃO, MONTAGEM E DESMONTAGEM DE FÔRMA PARA VIGA BALDRAME, EM MADEIRA SERRADA, E=25 MM, 1 UTILIZAÇÃO. AF_01/2024</t>
  </si>
  <si>
    <t>3.4.6</t>
  </si>
  <si>
    <t>190540</t>
  </si>
  <si>
    <t>CORTE MECÂNICO EM CONCRETO/ASFALTO - CORTE MECAN. C/ SERRA CIRCULAR EM CONCRETO/ASFALTO (REF. SUDECAP 40.43.01 - M.O. SINAPI)</t>
  </si>
  <si>
    <t>3.4.7</t>
  </si>
  <si>
    <t>98577</t>
  </si>
  <si>
    <t>TRATAMENTO DE JUNTA SERRADA, COM TARUGO DE POLIETILENO E SELANTE À BASE DE SILICONE. AF_09/2023</t>
  </si>
  <si>
    <t>4.</t>
  </si>
  <si>
    <t>ESTRUTURA DE CONCRETO ARMADO</t>
  </si>
  <si>
    <t>4.1.</t>
  </si>
  <si>
    <t>PILARES</t>
  </si>
  <si>
    <t>4.1.1</t>
  </si>
  <si>
    <t>92759</t>
  </si>
  <si>
    <t>ARMAÇÃO DE PILAR OU VIGA DE ESTRUTURA CONVENCIONAL DE CONCRETO ARMADO UTILIZANDO AÇO CA-60 DE 5,0 MM - MONTAGEM. AF_06/2022</t>
  </si>
  <si>
    <t>4.1.2</t>
  </si>
  <si>
    <t>92760</t>
  </si>
  <si>
    <t>ARMAÇÃO DE PILAR OU VIGA DE ESTRUTURA CONVENCIONAL DE CONCRETO ARMADO UTILIZANDO AÇO CA-50 DE 6,3 MM - MONTAGEM. AF_06/2022</t>
  </si>
  <si>
    <t>4.1.3</t>
  </si>
  <si>
    <t>92761</t>
  </si>
  <si>
    <t>ARMAÇÃO DE PILAR OU VIGA DE ESTRUTURA CONVENCIONAL DE CONCRETO ARMADO UTILIZANDO AÇO CA-50 DE 8,0 MM - MONTAGEM. AF_06/2022</t>
  </si>
  <si>
    <t>4.1.4</t>
  </si>
  <si>
    <t>4.1.5</t>
  </si>
  <si>
    <t>92763</t>
  </si>
  <si>
    <t>ARMAÇÃO DE PILAR OU VIGA DE ESTRUTURA CONVENCIONAL DE CONCRETO ARMADO UTILIZANDO AÇO CA-50 DE 12,5 MM - MONTAGEM. AF_06/2022</t>
  </si>
  <si>
    <t>4.1.6</t>
  </si>
  <si>
    <t>92764</t>
  </si>
  <si>
    <t>ARMAÇÃO DE PILAR OU VIGA DE ESTRUTURA CONVENCIONAL DE CONCRETO ARMADO UTILIZANDO AÇO CA-50 DE 16,0 MM - MONTAGEM. AF_06/2022</t>
  </si>
  <si>
    <t>4.1.7</t>
  </si>
  <si>
    <t>92765</t>
  </si>
  <si>
    <t>ARMAÇÃO DE PILAR OU VIGA DE ESTRUTURA CONVENCIONAL DE CONCRETO ARMADO UTILIZANDO AÇO CA-50 DE 20,0 MM - MONTAGEM. AF_06/2022</t>
  </si>
  <si>
    <t>4.1.8</t>
  </si>
  <si>
    <t>190498</t>
  </si>
  <si>
    <t>CONCRETAGEM DE PILARES, FCK = 40 MPA, COM USO DE BOMBA - LANÇAMENTO, ADENSAMENTO E ACABAMENTO. (REF. SINAPI 103672)</t>
  </si>
  <si>
    <t>92415</t>
  </si>
  <si>
    <t>MONTAGEM E DESMONTAGEM DE FÔRMA DE PILARES RETANGULARES E ESTRUTURAS SIMILARES, PÉ-DIREITO SIMPLES, EM CHAPA DE MADEIRA COMPENSADA RESINADA, 2 UTILIZAÇÕES. AF_09/2020</t>
  </si>
  <si>
    <t>4.2.</t>
  </si>
  <si>
    <t>VIGAS</t>
  </si>
  <si>
    <t>4.2.1</t>
  </si>
  <si>
    <t>4.2.2</t>
  </si>
  <si>
    <t>4.2.3</t>
  </si>
  <si>
    <t>4.2.4</t>
  </si>
  <si>
    <t>4.2.5</t>
  </si>
  <si>
    <t>4.2.6</t>
  </si>
  <si>
    <t>4.2.7</t>
  </si>
  <si>
    <t>4.2.8</t>
  </si>
  <si>
    <t>4507783</t>
  </si>
  <si>
    <t>Ancoragem ativa para lajes com 1 cordoalha engraxada D = 12,7 mm - fornecimento e instalação</t>
  </si>
  <si>
    <t>4.2.9</t>
  </si>
  <si>
    <t>190387</t>
  </si>
  <si>
    <t>CONCRETAGEM DE VIGAS E LAJES, FCK=40 MPA, PARA LAJES MACIÇAS OU NERVURADAS COM USO DE BOMBA - LANÇAMENTO, ADENSAMENTO E ACABAMENTO. (REF. SINAPI 103675)</t>
  </si>
  <si>
    <t>4.2.10</t>
  </si>
  <si>
    <t>4507866</t>
  </si>
  <si>
    <t>Ancoragem passiva para lajes com 1 cordoalha engraxada D = 12,7 mm - fornecimento e instalação</t>
  </si>
  <si>
    <t>4.2.11</t>
  </si>
  <si>
    <t>4507956</t>
  </si>
  <si>
    <t>Cordoalha CP 190 RB D = 12,7 mm - fornecimento e instalação</t>
  </si>
  <si>
    <t>4.2.12</t>
  </si>
  <si>
    <t>96533</t>
  </si>
  <si>
    <t>FABRICAÇÃO, MONTAGEM E DESMONTAGEM DE FÔRMA PARA VIGA BALDRAME, EM MADEIRA SERRADA, E=25 MM, 2 UTILIZAÇÕES. AF_01/2024</t>
  </si>
  <si>
    <t>4.3.</t>
  </si>
  <si>
    <t>ESCADAS</t>
  </si>
  <si>
    <t>4.3.1</t>
  </si>
  <si>
    <t>95943</t>
  </si>
  <si>
    <t>ARMAÇÃO DE ESCADA, DE UMA ESTRUTURA CONVENCIONAL DE CONCRETO ARMADO UTILIZANDO AÇO CA-60 DE 5,0 MM - MONTAGEM. AF_11/2020</t>
  </si>
  <si>
    <t>4.3.2</t>
  </si>
  <si>
    <t>95944</t>
  </si>
  <si>
    <t>ARMAÇÃO DE ESCADA, DE UMA ESTRUTURA CONVENCIONAL DE CONCRETO ARMADO UTILIZANDO AÇO CA-50 DE 6,3 MM - MONTAGEM. AF_11/2020</t>
  </si>
  <si>
    <t>4.3.3</t>
  </si>
  <si>
    <t>95945</t>
  </si>
  <si>
    <t>ARMAÇÃO DE ESCADA, DE UMA ESTRUTURA CONVENCIONAL DE CONCRETO ARMADO UTILIZANDO AÇO CA-50 DE 8,0 MM - MONTAGEM. AF_11/2020</t>
  </si>
  <si>
    <t>4.3.4</t>
  </si>
  <si>
    <t>95946</t>
  </si>
  <si>
    <t>ARMAÇÃO DE ESCADA, DE UMA ESTRUTURA CONVENCIONAL DE CONCRETO ARMADO UTILIZANDO AÇO CA-50 DE 10,0 MM - MONTAGEM. AF_11/2020</t>
  </si>
  <si>
    <t>4.3.5</t>
  </si>
  <si>
    <t>95947</t>
  </si>
  <si>
    <t>ARMAÇÃO DE ESCADA, DE UMA ESTRUTURA CONVENCIONAL DE CONCRETO ARMADO UTILIZANDO AÇO CA-50 DE 12,5 MM - MONTAGEM. AF_11/2020</t>
  </si>
  <si>
    <t>4.3.6</t>
  </si>
  <si>
    <t>1605</t>
  </si>
  <si>
    <t>CONCRETAGEM DE ESCADAS, FCK=40 MPA, COM USO DE BOMBA - LANÇAMENTO, ADENSAMENTO E ACABAMENTO. (SINAPI 103686)</t>
  </si>
  <si>
    <t>4.3.7</t>
  </si>
  <si>
    <t>4.4.</t>
  </si>
  <si>
    <t>LAJES</t>
  </si>
  <si>
    <t>4.4.1</t>
  </si>
  <si>
    <t>92768</t>
  </si>
  <si>
    <t>ARMAÇÃO DE LAJE DE ESTRUTURA CONVENCIONAL DE CONCRETO ARMADO UTILIZANDO AÇO CA-60 DE 5,0 MM - MONTAGEM. AF_06/2022</t>
  </si>
  <si>
    <t>4.4.2</t>
  </si>
  <si>
    <t>92769</t>
  </si>
  <si>
    <t>ARMAÇÃO DE LAJE DE ESTRUTURA CONVENCIONAL DE CONCRETO ARMADO UTILIZANDO AÇO CA-50 DE 6,3 MM - MONTAGEM. AF_06/2022</t>
  </si>
  <si>
    <t>4.4.3</t>
  </si>
  <si>
    <t>92770</t>
  </si>
  <si>
    <t>ARMAÇÃO DE LAJE DE ESTRUTURA CONVENCIONAL DE CONCRETO ARMADO UTILIZANDO AÇO CA-50 DE 8,0 MM - MONTAGEM. AF_06/2022</t>
  </si>
  <si>
    <t>4.4.4</t>
  </si>
  <si>
    <t>92771</t>
  </si>
  <si>
    <t>ARMAÇÃO DE LAJE DE ESTRUTURA CONVENCIONAL DE CONCRETO ARMADO UTILIZANDO AÇO CA-50 DE 10,0 MM - MONTAGEM. AF_06/2022</t>
  </si>
  <si>
    <t>4.4.5</t>
  </si>
  <si>
    <t>92772</t>
  </si>
  <si>
    <t>ARMAÇÃO DE LAJE DE ESTRUTURA CONVENCIONAL DE CONCRETO ARMADO UTILIZANDO AÇO CA-50 DE 12,5 MM - MONTAGEM. AF_06/2022</t>
  </si>
  <si>
    <t>4.4.6</t>
  </si>
  <si>
    <t>92773</t>
  </si>
  <si>
    <t>ARMAÇÃO DE LAJE DE ESTRUTURA CONVENCIONAL DE CONCRETO ARMADO UTILIZANDO AÇO CA-50 DE 16,0 MM - MONTAGEM. AF_06/2022</t>
  </si>
  <si>
    <t>4.4.7</t>
  </si>
  <si>
    <t>97090</t>
  </si>
  <si>
    <t>ARMAÇÃO PARA EXECUÇÃO DE RADIER, PISO DE CONCRETO OU LAJE SOBRE SOLO, COM USO DE TELA Q-138. AF_09/2021</t>
  </si>
  <si>
    <t>4.4.8</t>
  </si>
  <si>
    <t>190542</t>
  </si>
  <si>
    <t>Laje pré-moldada, com vigota protendida H22(16+6)cm, arranjo simples, com EPS tipo 2 com 30cm de largura,capacidade de carga 700 kg/m² - Fornecimento e montagem, exclusive concretagem e escoramento. (REF. SINAPI 101963)</t>
  </si>
  <si>
    <t>4.4.9</t>
  </si>
  <si>
    <t>4.4.10</t>
  </si>
  <si>
    <t>4.4.11</t>
  </si>
  <si>
    <t>4.5.</t>
  </si>
  <si>
    <t>CONTROLE TECNOLÓGICO</t>
  </si>
  <si>
    <t>4.5.1</t>
  </si>
  <si>
    <t>190551</t>
  </si>
  <si>
    <t>CONCRETO - ENSAIOS DE RUPTURA A COMPRESSÃO (CORPOS DE PROVA) (REF. SIURB 200602)</t>
  </si>
  <si>
    <t>5.</t>
  </si>
  <si>
    <t>6.</t>
  </si>
  <si>
    <t>IMPERMEABILIZAÇÕES</t>
  </si>
  <si>
    <t>7.</t>
  </si>
  <si>
    <t>COBERTURA</t>
  </si>
  <si>
    <t>8.</t>
  </si>
  <si>
    <t>CONTRAPISOS E REVESTIMENTOS ARGAMASSADOS</t>
  </si>
  <si>
    <t>8.1.</t>
  </si>
  <si>
    <t>8.2.</t>
  </si>
  <si>
    <t>REBOCO E CHAPISCO</t>
  </si>
  <si>
    <t>9.</t>
  </si>
  <si>
    <t>INSTALAÇÕES HIDROSSANITÁRIAS</t>
  </si>
  <si>
    <t>RESERVATÓRIOS</t>
  </si>
  <si>
    <t>1405</t>
  </si>
  <si>
    <t>Reservatório metálico tipo taça coluna seca, 30.000L, sendo 16.000L para RTI e 14.000L para consumo, sem divisão de câmaras, com pintura, inclusive frete Campo Grande-MS, içamento e instalação em base</t>
  </si>
  <si>
    <t>10.</t>
  </si>
  <si>
    <t>10.1.</t>
  </si>
  <si>
    <t>JANELAS</t>
  </si>
  <si>
    <t>190544</t>
  </si>
  <si>
    <t>VIDRO MINI-BOREAL - COLOCADO (REF. GOINFRA 104598)</t>
  </si>
  <si>
    <t>m2</t>
  </si>
  <si>
    <t>101162</t>
  </si>
  <si>
    <t>ALVENARIA DE VEDAÇÃO COM ELEMENTO VAZADO DE CERÂMICA (COBOGÓ) DE 7X20X20CM E ARGAMASSA DE ASSENTAMENTO COM PREPARO EM BETONEIRA. AF_05/2020</t>
  </si>
  <si>
    <t>190545</t>
  </si>
  <si>
    <t>10.2.</t>
  </si>
  <si>
    <t>PORTAS</t>
  </si>
  <si>
    <t>190547</t>
  </si>
  <si>
    <t>PORTA TIPO CAMARÃO EM ALUMINIO TIPO VENEZIANA, LINHA SUPREMA, ACABAMENTO ANODIZADO FOSCO NA COR PRETA/BRANCA, COM CONTRAMARCO - FORNECIMENTO E INSTALACAO (REF. AGESUL 1101004030)</t>
  </si>
  <si>
    <t>BRISES</t>
  </si>
  <si>
    <t>11.</t>
  </si>
  <si>
    <t>INSTALAÇÕES DE PREVENÇÃO CONTRA INCÊNDIO E PÂNICO</t>
  </si>
  <si>
    <t>12.</t>
  </si>
  <si>
    <t>INSTALAÇÕES ELÉTRICAS</t>
  </si>
  <si>
    <t>13.</t>
  </si>
  <si>
    <t>14.</t>
  </si>
  <si>
    <t>INSTALAÇÕES DE CLIMATIZAÇÃO</t>
  </si>
  <si>
    <t>15.</t>
  </si>
  <si>
    <t>16.</t>
  </si>
  <si>
    <t>17.</t>
  </si>
  <si>
    <t>LOUÇAS E METAIS SANITÁRIOS</t>
  </si>
  <si>
    <t>LOUÇAS</t>
  </si>
  <si>
    <t>2401001010</t>
  </si>
  <si>
    <t>LAVATORIO DE LOUCA BRANCA REF. L.510.17 COM COLUNA SUSPENSA REF. C.510.17, AMBOS DECA VOGUE PLUS OU SIMILAR PARA P.N.E., INCLUSIVE PERTENCES, COM VALVULA, SIFAO, ENGATES CROMADOS</t>
  </si>
  <si>
    <t>86919</t>
  </si>
  <si>
    <t>TANQUE DE LOUÇA BRANCA COM COLUNA, 30L OU EQUIVALENTE, INCLUSO SIFÃO FLEXÍVEL EM PVC, VÁLVULA METÁLICA E TORNEIRA DE METAL CROMADO PADRÃO MÉDIO - FORNECIMENTO E INSTALAÇÃO. AF_01/2020</t>
  </si>
  <si>
    <t>DIVISÓRIAS SANITÁRIAS</t>
  </si>
  <si>
    <t>190557</t>
  </si>
  <si>
    <t>DIVISORIA SANITÁRIA, TIPO CABINE, EM GRANITO PRETO ABSOLUTO POLIDO, ESP = 3CM, ASSENTADO COM ARGAMASSA COLANTE AC III-E, EXCLUSIVE FERRAGENS. (REF. SINAPI 102253)</t>
  </si>
  <si>
    <t>CUBAS E BANCADAS</t>
  </si>
  <si>
    <t>86937</t>
  </si>
  <si>
    <t>CUBA DE EMBUTIR OVAL EM LOUÇA BRANCA, 35 X 50CM OU EQUIVALENTE, INCLUSO VÁLVULA EM METAL CROMADO E SIFÃO FLEXÍVEL EM PVC - FORNECIMENTO E INSTALAÇÃO. AF_01/2020</t>
  </si>
  <si>
    <t>2001003024</t>
  </si>
  <si>
    <t>BANCADA DE GRANITO CINZA ANDORINHA, CORUMBA E OUTRO EQUIVALENTES, ACABAMENTO COM BORDA 45o., FRONTAO E SAIA COM 10CM, INCLUSO MAO FRANCESA</t>
  </si>
  <si>
    <t>REGISTROS E TORNEIRAS</t>
  </si>
  <si>
    <t>100860</t>
  </si>
  <si>
    <t>CHUVEIRO ELÉTRICO COMUM CORPO PLÁSTICO, TIPO DUCHA - FORNECIMENTO E INSTALAÇÃO. AF_01/2020</t>
  </si>
  <si>
    <t>1301003066</t>
  </si>
  <si>
    <t>TORNEIRA PARA LAVATORIO DE ACIONAMENTO HIDROMECANICO, FECHAMENTO AUTOMATICO, ACABAMENTO L.C., PRESSMATIC MESA COMPACT, REF.17160606, 1/2 DA DOCOL OU SIMILAR</t>
  </si>
  <si>
    <t>UTENSÍLIOS</t>
  </si>
  <si>
    <t>18.</t>
  </si>
  <si>
    <t>ACABAMENTOS</t>
  </si>
  <si>
    <t>18.1.</t>
  </si>
  <si>
    <t>TETO</t>
  </si>
  <si>
    <t>18.1.1</t>
  </si>
  <si>
    <t>18.1.2</t>
  </si>
  <si>
    <t>18.1.3</t>
  </si>
  <si>
    <t>18.1.4</t>
  </si>
  <si>
    <t>18.1.5</t>
  </si>
  <si>
    <t>PAREDE</t>
  </si>
  <si>
    <t>88489</t>
  </si>
  <si>
    <t>PINTURA LÁTEX ACRÍLICA PREMIUM, APLICAÇÃO MANUAL EM PAREDES, DUAS DEMÃOS. AF_04/2023</t>
  </si>
  <si>
    <t>190552</t>
  </si>
  <si>
    <t>[EM PROCESSO DE COTAÇÃO] REVESTIMENTO CERÂMICO DE TIJOLO 7X26, HIDROFUGANTE, LINHA BRICK TERRACOTA OU SIMILAR, ACABAMENTO NATURAL, ASSENTAMENTO COM ARGAMASSA INDUSTRIALIZADA, AMBIENTE INTERNO/EXTERNO, ALTURA MÁXIMA DE 3M PARA APLICAÇÃO DA PEDRA, INCLUSIVE REJUNTAMENTO PRETO (REF. DER-MG ED-50756 - M.O. SINAPI)</t>
  </si>
  <si>
    <t>PISO</t>
  </si>
  <si>
    <t>1701000113</t>
  </si>
  <si>
    <t>PISO VINILICO CLICADO, ESP=5MM, EM REGUAS DE 1,52 X 0,18M , COR MEL, LINHA TECH AMBIENTA DA TARKETT OU SIMILAR - FORNECIMENTO INSTALACAO</t>
  </si>
  <si>
    <t>190553</t>
  </si>
  <si>
    <t>PISO CIMENTADO NATADO COM ARGAMASSA, ACABAMENTO QUEIMADO, TRAÇO 1:3 (CIMENTO E AREIA), ESP. 30MM, MODULAÇÃO DE (60X60)CM, INCLUSIVE JUNTA PLÁSTICA (REF. DER-MG ED-50561 - M.O. SINAPI)</t>
  </si>
  <si>
    <t>190554</t>
  </si>
  <si>
    <t>LASTRO URBANIZADO C/ SEIXO ROLADO (REF. SEINFRA-CE C1612 - M.O. SINAPI)</t>
  </si>
  <si>
    <t>190555</t>
  </si>
  <si>
    <t>PISO DE CONCRETO INTERTRAVADO DRENANTE, ESPESSURA 6CM (REF. SIURB 17002060 - M.O. SINAPI)</t>
  </si>
  <si>
    <t>19.</t>
  </si>
  <si>
    <t>ACESSIBILIDADE</t>
  </si>
  <si>
    <t>19.1.</t>
  </si>
  <si>
    <t>BARRAS E BANCOS SANITÁRIOS</t>
  </si>
  <si>
    <t>19.1.1</t>
  </si>
  <si>
    <t>100868</t>
  </si>
  <si>
    <t>BARRA DE APOIO RETA, EM ACO INOX POLIDO, COMPRIMENTO 80 CM, FIXADA NA PAREDE - FORNECIMENTO E INSTALAÇÃO. AF_01/2020</t>
  </si>
  <si>
    <t>19.1.2</t>
  </si>
  <si>
    <t>100867</t>
  </si>
  <si>
    <t>BARRA DE APOIO RETA, EM ACO INOX POLIDO, COMPRIMENTO 70 CM, FIXADA NA PAREDE - FORNECIMENTO E INSTALAÇÃO. AF_01/2020</t>
  </si>
  <si>
    <t>19.1.3</t>
  </si>
  <si>
    <t>2401002010</t>
  </si>
  <si>
    <t>BARRA DE APOIO RETA, EM ACO INOX POLIDO, COMPRIMENTO DE 40CM, DIAMETRO MINIMO DE 3CM</t>
  </si>
  <si>
    <t>100865</t>
  </si>
  <si>
    <t>BARRA DE APOIO LATERAL ARTICULADA, COM TRAVA, EM ACO INOX POLIDO, FIXADA NA PAREDE - FORNECIMENTO E INSTALAÇÃO. AF_01/2020</t>
  </si>
  <si>
    <t>100875</t>
  </si>
  <si>
    <t>BANCO ARTICULADO, EM ACO INOX, PARA PCD, FIXADO NA PAREDE - FORNECIMENTO E INSTALAÇÃO. AF_01/2020</t>
  </si>
  <si>
    <t>20.</t>
  </si>
  <si>
    <t>ADMINISTRAÇÃO DE OBRA</t>
  </si>
  <si>
    <t>190558</t>
  </si>
  <si>
    <t>21.</t>
  </si>
  <si>
    <t>PAISAGISMO</t>
  </si>
  <si>
    <t>Valor</t>
  </si>
  <si>
    <t xml:space="preserve">Total </t>
  </si>
  <si>
    <t>190564</t>
  </si>
  <si>
    <t>ESTACA RAIZ - ESTACA RAIZ, SOLO SEM ROCHA, D=20CM, INCLUSIVE ARGAMASSA, EXCLUSIVE ARMAÇÃO (REF. SUDECAP 04.10.13 - M.O. SINAPI / COTAÇÃO)</t>
  </si>
  <si>
    <t>190565</t>
  </si>
  <si>
    <t>ESTACA RAIZ - ESTACA RAIZ, SOLO COM PRESENÇA DE ROCHA, D=20CM, INCLUSIVE ARGAMASSA, EXCLUSIVE ARMAÇÃO (REF. SUDECAP 04.10.17 - M.O. SINAPI / COTAÇÃO)</t>
  </si>
  <si>
    <t>190566</t>
  </si>
  <si>
    <t>ESTACA RAIZ - ESTACA RAIZ, SOLO SEM ROCHA, D=31CM, INCLUSIVE ARGAMASSA, EXCLUSIVE ARMAÇÃO (REF. SUDECAP 04.10.14 - M.O. SINAPI / COTAÇÃO)</t>
  </si>
  <si>
    <t>190567</t>
  </si>
  <si>
    <t>ESTACA RAIZ - ESTACA RAIZ, SOLO COM PRESENÇA DE ROCHA, D=31CM, INCLUSIVE ARGAMASSA, EXCLUSIVE ARMAÇÃO (REF. SUDECAP 04.10.18 - M.O. SINAPI / COTAÇÃO)</t>
  </si>
  <si>
    <t>190568</t>
  </si>
  <si>
    <t>ESTACA RAIZ - ESTACA RAIZ, SOLO SEM ROCHA, D=40CM, INCLUSIVE ARGAMASSA, EXCLUSIVE ARMAÇÃO (REF. SUDECAP 04.10.15 - M.O. SINAPI / COTAÇÃO)</t>
  </si>
  <si>
    <t>190569</t>
  </si>
  <si>
    <t>ESTACA RAIZ - ESTACA RAIZ, SOLO COM PRESENÇA DE ROCHA, D=40CM, INCLUSIVE ARGAMASSA, EXCLUSIVE ARMAÇÃO (REF. SUDECAP 04.10.19 - M.O. SINAPI / COTAÇÃO)</t>
  </si>
  <si>
    <t>7.1.</t>
  </si>
  <si>
    <t>ESTRUTURAS</t>
  </si>
  <si>
    <t>7.1.1</t>
  </si>
  <si>
    <t>100377</t>
  </si>
  <si>
    <t>FABRICAÇÃO E INSTALAÇÃO DE TESOURA (INTEIRA OU MEIA) EM AÇO, VÃOS MAIORES OU IGUAIS A 3,0 M E MENORES OU IGUAL A 6,0 M, INCLUSO IÇAMENTO. AF_07/2019</t>
  </si>
  <si>
    <t>7.2.</t>
  </si>
  <si>
    <t>7.2.1</t>
  </si>
  <si>
    <t>190576</t>
  </si>
  <si>
    <t>7.3.</t>
  </si>
  <si>
    <t>TELHAMENTOS</t>
  </si>
  <si>
    <t>7.3.1</t>
  </si>
  <si>
    <t>190570</t>
  </si>
  <si>
    <t>TELHAMENTO COM TELHA METÁLICA TERMOACÚSTICA E = 50 MM, COM FACE SUPERIOR TRAPEZOIDAL E FACE INFERIOR PLANA, REVESTIMENTO COM ESPESSURA 0,50MM, COM PRÉ-PINTURA DE COR BRANCA NAS DUAS FACES, NÚCLEO POLIISOCIANURATO (PIR), COM ATÉ 2 ÁGUAS, INCLUSO IÇAMENTO. (REF. SINAPI 94216)</t>
  </si>
  <si>
    <t>7.3.2</t>
  </si>
  <si>
    <t>7.4.</t>
  </si>
  <si>
    <t>CALHAS E RUFOS</t>
  </si>
  <si>
    <t>7.4.1</t>
  </si>
  <si>
    <t>101979</t>
  </si>
  <si>
    <t>CHAPIM (RUFO CAPA) EM AÇO GALVANIZADO, CORTE 33. AF_11/2020</t>
  </si>
  <si>
    <t>7.4.2</t>
  </si>
  <si>
    <t>94229</t>
  </si>
  <si>
    <t>CALHA EM CHAPA DE AÇO GALVANIZADO NÚMERO 24, DESENVOLVIMENTO DE 100 CM, INCLUSO TRANSPORTE VERTICAL. AF_07/2019</t>
  </si>
  <si>
    <t>7.5.</t>
  </si>
  <si>
    <t>PINTURAS</t>
  </si>
  <si>
    <t>7.5.1</t>
  </si>
  <si>
    <t>100716</t>
  </si>
  <si>
    <t>JATEAMENTO ABRASIVO COM GRANALHA DE AÇO EM PERFIL METÁLICO EM FÁBRICA. AF_01/2020</t>
  </si>
  <si>
    <t>7.5.2</t>
  </si>
  <si>
    <t>100751</t>
  </si>
  <si>
    <t>PINTURA COM TINTA EPOXÍDICA DE ACABAMENTO PULVERIZADA SOBRE PERFIL METÁLICO EXECUTADO EM FÁBRICA (02 DEMÃOS). AF_01/2020_PE</t>
  </si>
  <si>
    <t>Conexões e Acessórios</t>
  </si>
  <si>
    <t>89429</t>
  </si>
  <si>
    <t>ADAPTADOR CURTO COM BOLSA E ROSCA PARA REGISTRO, PVC, SOLDÁVEL, DN 25MM X 3/4, INSTALADO EM RAMAL DE DISTRIBUIÇÃO DE ÁGUA - FORNECIMENTO E INSTALAÇÃO. AF_06/2022</t>
  </si>
  <si>
    <t>94658</t>
  </si>
  <si>
    <t>ADAPTADOR CURTO COM BOLSA E ROSCA PARA REGISTRO, PVC, SOLDÁVEL, DN 32 MM X 1", INSTALADO EM RESERVAÇÃO PREDIAL DE ÁGUA - FORNECIMENTO E INSTALAÇÃO. AF_04/2024</t>
  </si>
  <si>
    <t>104001</t>
  </si>
  <si>
    <t>ADAPTADOR CURTO COM BOLSA E ROSCA PARA REGISTRO, PVC, SOLDÁVEL, DN 50MM X 1.1/2", INSTALADO EM RAMAL DE DISTRIBUIÇÃO DE ÁGUA - FORNECIMENTO E INSTALAÇÃO. AF_06/2022</t>
  </si>
  <si>
    <t>94495</t>
  </si>
  <si>
    <t>REGISTRO DE GAVETA BRUTO, LATÃO, ROSCÁVEL, 1" - FORNECIMENTO E INSTALAÇÃO. AF_08/2021</t>
  </si>
  <si>
    <t>89987</t>
  </si>
  <si>
    <t>REGISTRO DE GAVETA BRUTO, LATÃO, ROSCÁVEL, 3/4", COM ACABAMENTO E CANOPLA CROMADOS - FORNECIMENTO E INSTALAÇÃO. AF_08/2021</t>
  </si>
  <si>
    <t>89985</t>
  </si>
  <si>
    <t>REGISTRO DE PRESSÃO BRUTO, LATÃO, ROSCÁVEL, 3/4", COM ACABAMENTO E CANOPLA CROMADOS - FORNECIMENTO E INSTALAÇÃO. AF_08/2021</t>
  </si>
  <si>
    <t>103953</t>
  </si>
  <si>
    <t>BUCHA DE REDUÇÃO, CURTA, PVC, SOLDÁVEL, DN 32 X 25 MM, INSTALADO EM RAMAL DE DISTRIBUIÇÃO DE ÁGUA - FORNECIMENTO E INSTALAÇÃO. AF_06/2022</t>
  </si>
  <si>
    <t>104003</t>
  </si>
  <si>
    <t>BUCHA DE REDUÇÃO, LONGA, PVC, SOLDÁVEL, DN 50 X 32 MM, INSTALADO EM RAMAL DE DISTRIBUIÇÃO DE ÁGUA - FORNECIMENTO E INSTALAÇÃO. AF_06/2022</t>
  </si>
  <si>
    <t>95676</t>
  </si>
  <si>
    <t>CAIXA EM CONCRETO PRÉ-MOLDADO PARA ABRIGO DE HIDRÔMETRO COM DN 20 MM - FORNECIMENTO E INSTALAÇÃO. AF_03/2024</t>
  </si>
  <si>
    <t>95675</t>
  </si>
  <si>
    <t>HIDRÔMETRO DN 3/4", 5,0 M3/H - FORNECIMENTO E INSTALAÇÃO. AF_03/2024</t>
  </si>
  <si>
    <t>95657</t>
  </si>
  <si>
    <t>KIT CAVALETE PARA MEDIÇÃO DE ÁGUA - ENTRADA INDIVIDUALIZADA, EM PPR PN20 DN 25 MM (3/4") PARA 1 MEDIDOR - FORNECIMENTO E INSTALAÇÃO (EXCLUSIVE HIDRÔMETRO). AF_03/2024</t>
  </si>
  <si>
    <t>92382</t>
  </si>
  <si>
    <t>JOELHO 90 GRAUS, EM FERRO GALVANIZADO, DN 25 (1"), CONEXÃO ROSQUEADA, INSTALADO EM REDE DE ALIMENTAÇÃO PARA HIDRANTE - FORNECIMENTO E INSTALAÇÃO. AF_10/2020</t>
  </si>
  <si>
    <t>92381</t>
  </si>
  <si>
    <t>JOELHO 45 GRAUS, EM FERRO GALVANIZADO, DN 25 (1"), CONEXÃO ROSQUEADA, INSTALADO EM REDE DE ALIMENTAÇÃO PARA HIDRANTE - FORNECIMENTO E INSTALAÇÃO. AF_10/2020</t>
  </si>
  <si>
    <t>92388</t>
  </si>
  <si>
    <t>JOELHO 90 GRAUS, EM FERRO GALVANIZADO, DN 50 (2"), CONEXÃO ROSQUEADA, INSTALADO EM REDE DE ALIMENTAÇÃO PARA HIDRANTE - FORNECIMENTO E INSTALAÇÃO. AF_10/2020</t>
  </si>
  <si>
    <t>92387</t>
  </si>
  <si>
    <t>JOELHO 45 GRAUS, EM FERRO GALVANIZADO, DN 50 (2"), CONEXÃO ROSQUEADA, INSTALADO EM REDE DE ALIMENTAÇÃO PARA HIDRANTE - FORNECIMENTO E INSTALAÇÃO. AF_10/2020</t>
  </si>
  <si>
    <t>89364</t>
  </si>
  <si>
    <t>CURVA 90 GRAUS, PVC, SOLDÁVEL, DN 25MM, INSTALADO EM RAMAL OU SUB-RAMAL DE ÁGUA - FORNECIMENTO E INSTALAÇÃO. AF_06/2022</t>
  </si>
  <si>
    <t>89369</t>
  </si>
  <si>
    <t>CURVA 90 GRAUS, PVC, SOLDÁVEL, DN 32MM, INSTALADO EM RAMAL OU SUB-RAMAL DE ÁGUA - FORNECIMENTO E INSTALAÇÃO. AF_06/2022</t>
  </si>
  <si>
    <t>103986</t>
  </si>
  <si>
    <t>CURVA 90 GRAUS, PVC, SOLDÁVEL, DN 50MM, INSTALADO EM RAMAL DE DISTRIBUIÇÃO DE ÁGUA - FORNECIMENTO E INSTALAÇÃO. AF_06/2022</t>
  </si>
  <si>
    <t>190571</t>
  </si>
  <si>
    <t>FILTRO TIPO "Y" EM BRONZE, DIÂMETRO DE 1 1/2" NPT (REF. DER-MG ED-48258 - M.O. SINAPI)</t>
  </si>
  <si>
    <t>U</t>
  </si>
  <si>
    <t>89363</t>
  </si>
  <si>
    <t>JOELHO 45 GRAUS, PVC, SOLDÁVEL, DN 25MM, INSTALADO EM RAMAL OU SUB-RAMAL DE ÁGUA - FORNECIMENTO E INSTALAÇÃO. AF_06/2022</t>
  </si>
  <si>
    <t>89368</t>
  </si>
  <si>
    <t>JOELHO 45 GRAUS, PVC, SOLDÁVEL, DN 32MM, INSTALADO EM RAMAL OU SUB-RAMAL DE ÁGUA - FORNECIMENTO E INSTALAÇÃO. AF_06/2022</t>
  </si>
  <si>
    <t>103985</t>
  </si>
  <si>
    <t>JOELHO 45 GRAUS, PVC, SOLDÁVEL, DN 50MM, INSTALADO EM RAMAL DE DISTRIBUIÇÃO DE ÁGUA - FORNECIMENTO E INSTALAÇÃO. AF_06/2022</t>
  </si>
  <si>
    <t>89366</t>
  </si>
  <si>
    <t>JOELHO 90 GRAUS COM BUCHA DE LATÃO, PVC, SOLDÁVEL, DN 25MM, X 3/4 INSTALADO EM RAMAL OU SUB-RAMAL DE ÁGUA - FORNECIMENTO E INSTALAÇÃO. AF_06/2022</t>
  </si>
  <si>
    <t>89362</t>
  </si>
  <si>
    <t>JOELHO 90 GRAUS, PVC, SOLDÁVEL, DN 25MM, INSTALADO EM RAMAL OU SUB-RAMAL DE ÁGUA - FORNECIMENTO E INSTALAÇÃO. AF_06/2022</t>
  </si>
  <si>
    <t>89367</t>
  </si>
  <si>
    <t>JOELHO 90 GRAUS, PVC, SOLDÁVEL, DN 32MM, INSTALADO EM RAMAL OU SUB-RAMAL DE ÁGUA - FORNECIMENTO E INSTALAÇÃO. AF_06/2022</t>
  </si>
  <si>
    <t>103984</t>
  </si>
  <si>
    <t>JOELHO 90 GRAUS, PVC, SOLDÁVEL, DN 50MM, INSTALADO EM RAMAL DE DISTRIBUIÇÃO DE ÁGUA - FORNECIMENTO E INSTALAÇÃO. AF_06/2022</t>
  </si>
  <si>
    <t>89381</t>
  </si>
  <si>
    <t>LUVA COM BUCHA DE LATÃO, PVC, SOLDÁVEL, DN 25MM X 3/4, INSTALADO EM RAMAL OU SUB-RAMAL DE ÁGUA - FORNECIMENTO E INSTALAÇÃO. AF_06/2022</t>
  </si>
  <si>
    <t>89979</t>
  </si>
  <si>
    <t>LUVA COM BUCHA DE LATÃO, PVC, SOLDÁVEL, DN 32MM X 1, INSTALADO EM RAMAL OU SUB-RAMAL DE ÁGUA FORNECIMENTO E INSTALAÇÃO. AF_06/2022</t>
  </si>
  <si>
    <t>92369</t>
  </si>
  <si>
    <t>NIPLE, EM FERRO GALVANIZADO, DN 25 (1"), CONEXÃO ROSQUEADA, INSTALADO EM REDE DE ALIMENTAÇÃO PARA HIDRANTE - FORNECIMENTO E INSTALAÇÃO. AF_10/2020</t>
  </si>
  <si>
    <t>190577</t>
  </si>
  <si>
    <t>PRESSURIZADOR COM FLUXOSTATO 1/2CV, REF. TPWS-RD 220V, OU EQUIVALENTE TÉCNICO. (REF. SINAPI)</t>
  </si>
  <si>
    <t>94691</t>
  </si>
  <si>
    <t>TÊ DE REDUÇÃO, PVC, SOLDÁVEL, DN 32 MM X 25 MM, INSTALADO EM RESERVAÇÃO PREDIAL DE ÁGUA - FORNECIMENTO E INSTALAÇÃO. AF_04/2024</t>
  </si>
  <si>
    <t>104006</t>
  </si>
  <si>
    <t>TÊ DE REDUÇÃO, PVC, SOLDÁVEL, DN 50MM X 25MM, INSTALADO EM RAMAL DE DISTRIBUIÇÃO DE ÁGUA - FORNECIMENTO E INSTALAÇÃO. AF_06/2022</t>
  </si>
  <si>
    <t>0502</t>
  </si>
  <si>
    <t>TÊ DE REDUÇÃO, PVC, SOLDÁVEL, DN 50MM X 40MM + REDUÇÃO 40MM X 32MM</t>
  </si>
  <si>
    <t>90374</t>
  </si>
  <si>
    <t>TÊ COM BUCHA DE LATÃO NA BOLSA CENTRAL, PVC, SOLDÁVEL, DN 25MM X 3/4, INSTALADO EM RAMAL OU SUB-RAMAL DE ÁGUA - FORNECIMENTO E INSTALAÇÃO. AF_06/2022</t>
  </si>
  <si>
    <t>89395</t>
  </si>
  <si>
    <t>TE, PVC, SOLDÁVEL, DN 25MM, INSTALADO EM RAMAL OU SUB-RAMAL DE ÁGUA - FORNECIMENTO E INSTALAÇÃO. AF_06/2022</t>
  </si>
  <si>
    <t>89398</t>
  </si>
  <si>
    <t>TE, PVC, SOLDÁVEL, DN 32MM, INSTALADO EM RAMAL OU SUB-RAMAL DE ÁGUA - FORNECIMENTO E INSTALAÇÃO. AF_06/2022</t>
  </si>
  <si>
    <t>104004</t>
  </si>
  <si>
    <t>TE, PVC, SOLDÁVEL, DN 50MM, INSTALADO EM RAMAL DE DISTRIBUIÇÃO DE ÁGUA - FORNECIMENTO E INSTALAÇÃO. AF_06/2022</t>
  </si>
  <si>
    <t>190572</t>
  </si>
  <si>
    <t>UNIÃO ASSENTO CÔNICO DE BRONZE, DIÂMETRO 1" - FORNECIMENTO E INSTALAÇÃO. (REF. SINAPI 92370)</t>
  </si>
  <si>
    <t>190579</t>
  </si>
  <si>
    <t>VALVULA ESFERA ROSCA BRONZE 1 1/2" (REF. SBC 052522 - M.O. SINAPI)</t>
  </si>
  <si>
    <t>190578</t>
  </si>
  <si>
    <t>VALVULA ESFERA ROSCA BRONZE 1" (REF. SBC 052521 - M.O. SINAPI)</t>
  </si>
  <si>
    <t>190580</t>
  </si>
  <si>
    <t>VALVULA ESFERA ROSCA BRONZE 3/4" (REF. SBC 052448 - M.O. SINAPI)</t>
  </si>
  <si>
    <t>99622</t>
  </si>
  <si>
    <t>VÁLVULA DE RETENÇÃO HORIZONTAL, DE BRONZE, ROSCÁVEL, 1 1/2" - FORNECIMENTO E INSTALAÇÃO. AF_08/2021</t>
  </si>
  <si>
    <t>Tubulações</t>
  </si>
  <si>
    <t>103979</t>
  </si>
  <si>
    <t>TUBO, PVC, SOLDÁVEL, DE 50MM, INSTALADO EM RAMAL DE DISTRIBUIÇÃO DE ÁGUA - FORNECIMENTO E INSTALAÇÃO. AF_06/2022</t>
  </si>
  <si>
    <t>89357</t>
  </si>
  <si>
    <t>TUBO, PVC, SOLDÁVEL, DE 32MM, INSTALADO EM RAMAL OU SUB-RAMAL DE ÁGUA - FORNECIMENTO E INSTALAÇÃO. AF_06/2022</t>
  </si>
  <si>
    <t>89402</t>
  </si>
  <si>
    <t>TUBO, PVC, SOLDÁVEL, DE 25MM, INSTALADO EM RAMAL DE DISTRIBUIÇÃO DE ÁGUA - FORNECIMENTO E INSTALAÇÃO. AF_06/2022</t>
  </si>
  <si>
    <t>92366</t>
  </si>
  <si>
    <t>TUBO DE AÇO GALVANIZADO COM COSTURA, CLASSE MÉDIA, DN 50 (2"), CONEXÃO ROSQUEADA, INSTALADO EM REDE DE ALIMENTAÇÃO PARA HIDRANTE - FORNECIMENTO E INSTALAÇÃO. AF_10/2020</t>
  </si>
  <si>
    <t>97498</t>
  </si>
  <si>
    <t>TUBO DE AÇO GALVANIZADO COM COSTURA, CLASSE MÉDIA, DN 25 (1"), CONEXÃO ROSQUEADA, INSTALADO EM REDE DE ALIMENTAÇÃO PARA HIDRANTE - FORNECIMENTO E INSTALAÇÃO. AF_10/2020</t>
  </si>
  <si>
    <t>98105</t>
  </si>
  <si>
    <t>CAIXA DE GORDURA DUPLA (CAPACIDADE: 126 L), RETANGULAR, EM ALVENARIA COM TIJOLOS CERÂMICOS MACIÇOS, DIMENSÕES INTERNAS = 0,4X0,7 M, ALTURA INTERNA = 0,8 M. AF_12/2020</t>
  </si>
  <si>
    <t>97902</t>
  </si>
  <si>
    <t>CAIXA ENTERRADA HIDRÁULICA RETANGULAR EM ALVENARIA COM TIJOLOS CERÂMICOS MACIÇOS, DIMENSÕES INTERNAS: 0,6X0,6X0,6 M PARA REDE DE ESGOTO. AF_12/2020</t>
  </si>
  <si>
    <t>104328</t>
  </si>
  <si>
    <t>CAIXA SIFONADA, COM GRELHA QUADRADA, PVC, DN 150 X 150 X 50 MM, JUNTA SOLDÁVEL, FORNECIDA E INSTALADA EM RAMAL DE DESCARGA OU EM RAMAL DE ESGOTO SANITÁRIO. AF_08/2022</t>
  </si>
  <si>
    <t>104178</t>
  </si>
  <si>
    <t>CAP, PVC, SERIE R, ÁGUA PLUVIAL, DN 100 MM, JUNTA ELÁSTICA, FORNECIDO E INSTALADO EM RAMAL DE ENCAMINHAMENTO. AF_06/2022</t>
  </si>
  <si>
    <t>89811</t>
  </si>
  <si>
    <t>CURVA CURTA 90 GRAUS, PVC, SERIE NORMAL, ESGOTO PREDIAL, DN 100 MM, JUNTA ELÁSTICA, FORNECIDO E INSTALADO EM PRUMADA DE ESGOTO SANITÁRIO OU VENTILAÇÃO. AF_08/2022</t>
  </si>
  <si>
    <t>89726</t>
  </si>
  <si>
    <t>JOELHO 45 GRAUS, PVC, SERIE NORMAL, ESGOTO PREDIAL, DN 40 MM, JUNTA SOLDÁVEL, FORNECIDO E INSTALADO EM RAMAL DE DESCARGA OU RAMAL DE ESGOTO SANITÁRIO. AF_08/2022</t>
  </si>
  <si>
    <t>89802</t>
  </si>
  <si>
    <t>JOELHO 45 GRAUS, PVC, SERIE NORMAL, ESGOTO PREDIAL, DN 50 MM, JUNTA ELÁSTICA, FORNECIDO E INSTALADO EM PRUMADA DE ESGOTO SANITÁRIO OU VENTILAÇÃO. AF_08/2022</t>
  </si>
  <si>
    <t>89520</t>
  </si>
  <si>
    <t>JOELHO 45 GRAUS, PVC, SERIE R, ÁGUA PLUVIAL, DN 50 MM, JUNTA ELÁSTICA, FORNECIDO E INSTALADO EM RAMAL DE ENCAMINHAMENTO. AF_06/2022</t>
  </si>
  <si>
    <t>89739</t>
  </si>
  <si>
    <t>JOELHO 45 GRAUS, PVC, SERIE NORMAL, ESGOTO PREDIAL, DN 75 MM, JUNTA ELÁSTICA, FORNECIDO E INSTALADO EM RAMAL DE DESCARGA OU RAMAL DE ESGOTO SANITÁRIO. AF_08/2022</t>
  </si>
  <si>
    <t>89746</t>
  </si>
  <si>
    <t>JOELHO 45 GRAUS, PVC, SERIE NORMAL, ESGOTO PREDIAL, DN 100 MM, JUNTA ELÁSTICA, FORNECIDO E INSTALADO EM RAMAL DE DESCARGA OU RAMAL DE ESGOTO SANITÁRIO. AF_08/2022</t>
  </si>
  <si>
    <t>89724</t>
  </si>
  <si>
    <t>JOELHO 90 GRAUS, PVC, SERIE NORMAL, ESGOTO PREDIAL, DN 40 MM, JUNTA SOLDÁVEL, FORNECIDO E INSTALADO EM RAMAL DE DESCARGA OU RAMAL DE ESGOTO SANITÁRIO. AF_08/2022</t>
  </si>
  <si>
    <t>89801</t>
  </si>
  <si>
    <t>JOELHO 90 GRAUS, PVC, SERIE NORMAL, ESGOTO PREDIAL, DN 50 MM, JUNTA ELÁSTICA, FORNECIDO E INSTALADO EM PRUMADA DE ESGOTO SANITÁRIO OU VENTILAÇÃO. AF_08/2022</t>
  </si>
  <si>
    <t>89518</t>
  </si>
  <si>
    <t>JOELHO 90 GRAUS, PVC, SERIE R, ÁGUA PLUVIAL, DN 50 MM, JUNTA ELÁSTICA, FORNECIDO E INSTALADO EM RAMAL DE ENCAMINHAMENTO. AF_06/2022</t>
  </si>
  <si>
    <t>89744</t>
  </si>
  <si>
    <t>JOELHO 90 GRAUS, PVC, SERIE NORMAL, ESGOTO PREDIAL, DN 100 MM, JUNTA ELÁSTICA, FORNECIDO E INSTALADO EM RAMAL DE DESCARGA OU RAMAL DE ESGOTO SANITÁRIO. AF_08/2022</t>
  </si>
  <si>
    <t>104343</t>
  </si>
  <si>
    <t>JUNÇÃO DE REDUÇÃO INVERTIDA, PVC, SÉRIE NORMAL, ESGOTO PREDIAL, DN 75 X 50 MM, JUNTA ELÁSTICA, FORNECIDO E INSTALADO EM RAMAL DE DESCARGA OU RAMAL DE ESGOTO SANITÁRIO. AF_08/2022</t>
  </si>
  <si>
    <t>104345</t>
  </si>
  <si>
    <t>JUNÇÃO DE REDUÇÃO INVERTIDA, PVC, SÉRIE NORMAL, ESGOTO PREDIAL, DN 100 X 50 MM, JUNTA ELÁSTICA, FORNECIDO E INSTALADO EM RAMAL DE DESCARGA OU RAMAL DE ESGOTO SANITÁRIO. AF_08/2022</t>
  </si>
  <si>
    <t>89785</t>
  </si>
  <si>
    <t>JUNÇÃO SIMPLES, PVC, SERIE NORMAL, ESGOTO PREDIAL, DN 50 X 50 MM, JUNTA ELÁSTICA, FORNECIDO E INSTALADO EM RAMAL DE DESCARGA OU RAMAL DE ESGOTO SANITÁRIO. AF_08/2022</t>
  </si>
  <si>
    <t>102710</t>
  </si>
  <si>
    <t>JUNÇÃO SIMPLES DE PVC, 45 GRAUS, SÉRIE NORMAL, PARA ESGOTO PREDIAL, DN 100 MM, INSTALADA EM DRENO - FORNECIMENTO E INSTALAÇÃO. AF_07/2021</t>
  </si>
  <si>
    <t>89753</t>
  </si>
  <si>
    <t>LUVA SIMPLES, PVC, SERIE NORMAL, ESGOTO PREDIAL, DN 50 MM, JUNTA ELÁSTICA, FORNECIDO E INSTALADO EM RAMAL DE DESCARGA OU RAMAL DE ESGOTO SANITÁRIO. AF_08/2022</t>
  </si>
  <si>
    <t>89545</t>
  </si>
  <si>
    <t>LUVA SIMPLES, PVC, SERIE R, ÁGUA PLUVIAL, DN 50 MM, JUNTA ELÁSTICA, FORNECIDO E INSTALADO EM RAMAL DE ENCAMINHAMENTO. AF_06/2022</t>
  </si>
  <si>
    <t>89774</t>
  </si>
  <si>
    <t>LUVA SIMPLES, PVC, SERIE NORMAL, ESGOTO PREDIAL, DN 75 MM, JUNTA ELÁSTICA, FORNECIDO E INSTALADO EM RAMAL DE DESCARGA OU RAMAL DE ESGOTO SANITÁRIO. AF_08/2022</t>
  </si>
  <si>
    <t>89778</t>
  </si>
  <si>
    <t>LUVA SIMPLES, PVC, SERIE NORMAL, ESGOTO PREDIAL, DN 100 MM, JUNTA ELÁSTICA, FORNECIDO E INSTALADO EM RAMAL DE DESCARGA OU RAMAL DE ESGOTO SANITÁRIO. AF_08/2022</t>
  </si>
  <si>
    <t>89710</t>
  </si>
  <si>
    <t>RALO SECO, PVC, DN 100 X 40 MM, JUNTA SOLDÁVEL, FORNECIDO E INSTALADO EM RAMAL DE DESCARGA OU EM RAMAL DE ESGOTO SANITÁRIO. AF_08/2022</t>
  </si>
  <si>
    <t>190581</t>
  </si>
  <si>
    <t>REDUÇÃO EXCÊNTRICA, PVC, SERIE NORMAL, ESGOTO, DN 75 X 50 MM, JUNTA ELÁSTICA, FORNECIDO E INSTALADO EM RAMAL DE ENCAMINHAMENTO. (REF. SINAPI 89549)</t>
  </si>
  <si>
    <t>190582</t>
  </si>
  <si>
    <t>REDUÇÃO EXCÊNTRICA, PVC, SERIE NORMAL, ESGOTO, DN 100 X 50 MM, JUNTA ELÁSTICA, FORNECIDO E INSTALADO EM RAMAL DE ENCAMINHAMENTO. (REF. SINAPI 89557)</t>
  </si>
  <si>
    <t>104348</t>
  </si>
  <si>
    <t>TERMINAL DE VENTILAÇÃO, PVC, SÉRIE NORMAL, ESGOTO PREDIAL, DN 50 MM, JUNTA SOLDÁVEL, FORNECIDO E INSTALADO EM PRUMADA DE ESGOTO SANITÁRIO OU VENTILAÇÃO. AF_08/2022</t>
  </si>
  <si>
    <t>104351</t>
  </si>
  <si>
    <t>TERMINAL DE VENTILAÇÃO, PVC, SÉRIE NORMAL, ESGOTO PREDIAL, DN 75 MM, JUNTA SOLDÁVEL, FORNECIDO E INSTALADO EM PRUMADA DE ESGOTO SANITÁRIO OU VENTILAÇÃO. AF_08/2022</t>
  </si>
  <si>
    <t>104344</t>
  </si>
  <si>
    <t>TE, PVC, SÉRIE NORMAL, ESGOTO PREDIAL, DN 100 X 50 MM, JUNTA ELÁSTICA, FORNECIDO E INSTALADO EM RAMAL DE DESCARGA OU RAMAL DE ESGOTO SANITÁRIO. AF_08/2022</t>
  </si>
  <si>
    <t>89825</t>
  </si>
  <si>
    <t>TE, PVC, SERIE NORMAL, ESGOTO PREDIAL, DN 50 X 50 MM, JUNTA ELÁSTICA, FORNECIDO E INSTALADO EM PRUMADA DE ESGOTO SANITÁRIO OU VENTILAÇÃO. AF_08/2022</t>
  </si>
  <si>
    <t>190583</t>
  </si>
  <si>
    <t>TÊ, PVC, SERIE R, ÁGUA PLUVIAL, DN 50 X 50 MM, JUNTA ELÁSTICA, FORNECIDO E INSTALADO EM CONDUTORES VERTICAIS DE ÁGUAS PLUVIAIS. (REF. SINAPI 89687)</t>
  </si>
  <si>
    <t>89796</t>
  </si>
  <si>
    <t>TE, PVC, SERIE NORMAL, ESGOTO PREDIAL, DN 100 X 100 MM, JUNTA ELÁSTICA, FORNECIDO E INSTALADO EM RAMAL DE DESCARGA OU RAMAL DE ESGOTO SANITÁRIO. AF_08/2022</t>
  </si>
  <si>
    <t>190584</t>
  </si>
  <si>
    <t>VÁLVULA DE ADMISSÃO DE AR, DN 50 MM, JUNTA SOLDÁVEL, FORNECIDO E INSTALADO EM PRUMADA DE ESGOTO SANITÁRIO OU VENTILAÇÃO. (REF. SINAPI 104348)</t>
  </si>
  <si>
    <t>89849</t>
  </si>
  <si>
    <t>TUBO PVC, SERIE NORMAL, ESGOTO PREDIAL, DN 150 MM, FORNECIDO E INSTALADO EM SUBCOLETOR AÉREO DE ESGOTO SANITÁRIO. AF_08/2022</t>
  </si>
  <si>
    <t>89848</t>
  </si>
  <si>
    <t>TUBO PVC, SERIE NORMAL, ESGOTO PREDIAL, DN 100 MM, FORNECIDO E INSTALADO EM SUBCOLETOR AÉREO DE ESGOTO SANITÁRIO. AF_08/2022</t>
  </si>
  <si>
    <t>89799</t>
  </si>
  <si>
    <t>TUBO PVC, SERIE NORMAL, ESGOTO PREDIAL, DN 75 MM, FORNECIDO E INSTALADO EM PRUMADA DE ESGOTO SANITÁRIO OU VENTILAÇÃO. AF_08/2022</t>
  </si>
  <si>
    <t>89712</t>
  </si>
  <si>
    <t>TUBO PVC, SERIE NORMAL, ESGOTO PREDIAL, DN 50 MM, FORNECIDO E INSTALADO EM RAMAL DE DESCARGA OU RAMAL DE ESGOTO SANITÁRIO. AF_08/2022</t>
  </si>
  <si>
    <t>89711</t>
  </si>
  <si>
    <t>TUBO PVC, SERIE NORMAL, ESGOTO PREDIAL, DN 40 MM, FORNECIDO E INSTALADO EM RAMAL DE DESCARGA OU RAMAL DE ESGOTO SANITÁRIO. AF_08/2022</t>
  </si>
  <si>
    <t>89509</t>
  </si>
  <si>
    <t>TUBO PVC, SÉRIE R, ÁGUA PLUVIAL, DN 50 MM, FORNECIDO E INSTALADO EM RAMAL DE ENCAMINHAMENTO. AF_06/2022</t>
  </si>
  <si>
    <t>8.3.</t>
  </si>
  <si>
    <t>105233</t>
  </si>
  <si>
    <t>BUCHA DE REDUÇÃO PVC, SOLDÁVEL, LONGA, DN 40 X 25 MM, INSTALADO EM RESERVAÇÃO PREDIAL DE ÁGUA - FORNECIMENTO E INSTALAÇÃO. AF_04/2024</t>
  </si>
  <si>
    <t>103999</t>
  </si>
  <si>
    <t>BUCHA DE REDUÇÃO, LONGA, PVC, SOLDÁVEL, DN 50 X 25 MM, INSTALADO EM RAMAL DE DISTRIBUIÇÃO DE ÁGUA - FORNECIMENTO E INSTALAÇÃO. AF_06/2022</t>
  </si>
  <si>
    <t>104341</t>
  </si>
  <si>
    <t>BUCHA DE REDUÇÃO LONGA, PVC, SÉRIE NORMAL, ESGOTO PREDIAL, DN 50 X 40 MM, JUNTA SOLDÁVEL E ELÁSTICA, FORNECIDO E INSTALADO EM RAMAL DE DESCARGA OU RAMAL DE ESGOTO SANITÁRIO. AF_08/2022</t>
  </si>
  <si>
    <t>99253</t>
  </si>
  <si>
    <t>CAIXA ENTERRADA HIDRÁULICA RETANGULAR EM ALVENARIA COM TIJOLOS CERÂMICOS MACIÇOS, DIMENSÕES INTERNAS: 0,6X0,6X0,6 M PARA REDE DE DRENAGEM. AF_12/2020</t>
  </si>
  <si>
    <t>99251</t>
  </si>
  <si>
    <t>CAIXA ENTERRADA HIDRÁULICA RETANGULAR EM ALVENARIA COM TIJOLOS CERÂMICOS MACIÇOS, DIMENSÕES INTERNAS: 0,4X0,4X0,4 M PARA REDE DE DRENAGEM. AF_12/2020</t>
  </si>
  <si>
    <t>104179</t>
  </si>
  <si>
    <t>CAP, PVC, SERIE R, ÁGUA PLUVIAL, DN 150 MM, JUNTA ELÁSTICA, FORNECIDO E INSTALADO EM RAMAL DE ENCAMINHAMENTO. AF_06/2022</t>
  </si>
  <si>
    <t>89730</t>
  </si>
  <si>
    <t>CURVA LONGA 90 GRAUS, PVC, SERIE NORMAL, ESGOTO PREDIAL, DN 40 MM, JUNTA SOLDÁVEL, FORNECIDO E INSTALADO EM RAMAL DE DESCARGA OU RAMAL DE ESGOTO SANITÁRIO. AF_08/2022</t>
  </si>
  <si>
    <t>190585</t>
  </si>
  <si>
    <t>CAIXA E RALO - RALO HEMISFÉRICO TIPO ABACAXI D= 50MM (REF. SUDECAP 10.35.72 - M.O. SINAPI)</t>
  </si>
  <si>
    <t>89531</t>
  </si>
  <si>
    <t>JOELHO 45 GRAUS, PVC, SERIE R, ÁGUA PLUVIAL, DN 100 MM, JUNTA ELÁSTICA, FORNECIDO E INSTALADO EM RAMAL DE ENCAMINHAMENTO. AF_06/2022</t>
  </si>
  <si>
    <t>104168</t>
  </si>
  <si>
    <t>JOELHO 45 GRAUS, PVC, SERIE R, ÁGUA PLUVIAL, DN 150 MM, JUNTA ELÁSTICA, FORNECIDO E INSTALADO EM RAMAL DE ENCAMINHAMENTO. AF_06/2022</t>
  </si>
  <si>
    <t>89590</t>
  </si>
  <si>
    <t>JOELHO 90 GRAUS, PVC, SERIE R, ÁGUA PLUVIAL, DN 150 MM, JUNTA ELÁSTICA, FORNECIDO E INSTALADO EM CONDUTORES VERTICAIS DE ÁGUAS PLUVIAIS. AF_06/2022</t>
  </si>
  <si>
    <t>89699</t>
  </si>
  <si>
    <t>JUNÇÃO SIMPLES, PVC, SERIE R, ÁGUA PLUVIAL, DN 150 X 100 MM, JUNTA ELÁSTICA, FORNECIDO E INSTALADO EM CONDUTORES VERTICAIS DE ÁGUAS PLUVIAIS. AF_06/2022</t>
  </si>
  <si>
    <t>89690</t>
  </si>
  <si>
    <t>JUNÇÃO SIMPLES, PVC, SERIE R, ÁGUA PLUVIAL, DN 100 X 100 MM, JUNTA ELÁSTICA, FORNECIDO E INSTALADO EM CONDUTORES VERTICAIS DE ÁGUAS PLUVIAIS. AF_06/2022</t>
  </si>
  <si>
    <t>104176</t>
  </si>
  <si>
    <t>JUNÇÃO SIMPLES, PVC, SERIE R, ÁGUA PLUVIAL, DN 150 X 150 MM, JUNTA ELÁSTICA, FORNECIDO E INSTALADO EM RAMAL DE ENCAMINHAMENTO. AF_06/2022</t>
  </si>
  <si>
    <t>89669</t>
  </si>
  <si>
    <t>LUVA SIMPLES, PVC, SERIE R, ÁGUA PLUVIAL, DN 100 MM, JUNTA ELÁSTICA, FORNECIDO E INSTALADO EM CONDUTORES VERTICAIS DE ÁGUAS PLUVIAIS. AF_06/2022</t>
  </si>
  <si>
    <t>104170</t>
  </si>
  <si>
    <t>LUVA SIMPLES, PVC, SERIE R, ÁGUA PLUVIAL, DN 150 MM, JUNTA ELÁSTICA, FORNECIDO E INSTALADO EM RAMAL DE ENCAMINHAMENTO. AF_06/2022</t>
  </si>
  <si>
    <t>89681</t>
  </si>
  <si>
    <t>REDUÇÃO EXCÊNTRICA, PVC, SERIE R, ÁGUA PLUVIAL, DN 150 X 100 MM, JUNTA ELÁSTICA, FORNECIDO E INSTALADO EM CONDUTORES VERTICAIS DE ÁGUAS PLUVIAIS. AF_06/2022</t>
  </si>
  <si>
    <t>89704</t>
  </si>
  <si>
    <t>TÊ, PVC, SERIE R, ÁGUA PLUVIAL, DN 150 X 100 MM, JUNTA ELÁSTICA, FORNECIDO E INSTALADO EM CONDUTORES VERTICAIS DE ÁGUAS PLUVIAIS. AF_06/2022</t>
  </si>
  <si>
    <t>89693</t>
  </si>
  <si>
    <t>TÊ, PVC, SERIE R, ÁGUA PLUVIAL, DN 100 X 100 MM, JUNTA ELÁSTICA, FORNECIDO E INSTALADO EM CONDUTORES VERTICAIS DE ÁGUAS PLUVIAIS. AF_06/2022</t>
  </si>
  <si>
    <t>89701</t>
  </si>
  <si>
    <t>TÊ, PVC, SERIE R, ÁGUA PLUVIAL, DN 150 X 150 MM, JUNTA ELÁSTICA, FORNECIDO E INSTALADO EM CONDUTORES VERTICAIS DE ÁGUAS PLUVIAIS. AF_06/2022</t>
  </si>
  <si>
    <t>97981</t>
  </si>
  <si>
    <t>ACRÉSCIMO PARA POÇO DE VISITA CIRCULAR PARA ESGOTO, EM ALVENARIA COM TIJOLOS CERÂMICOS MACIÇOS, DIÂMETRO INTERNO = 0,8 M. AF_12/2020</t>
  </si>
  <si>
    <t>95567</t>
  </si>
  <si>
    <t>TUBO DE CONCRETO (SIMPLES) PARA REDES COLETORAS DE ÁGUAS PLUVIAIS, DIÂMETRO DE 300 MM, JUNTA RÍGIDA, INSTALADO EM LOCAL COM BAIXO NÍVEL DE INTERFERÊNCIAS - FORNECIMENTO E ASSENTAMENTO. AF_03/2024</t>
  </si>
  <si>
    <t>104166</t>
  </si>
  <si>
    <t>TUBO PVC, SÉRIE R, ÁGUA PLUVIAL, DN 150 MM, FORNECIDO E INSTALADO EM RAMAL DE ENCAMINHAMENTO. AF_06/2022</t>
  </si>
  <si>
    <t>89512</t>
  </si>
  <si>
    <t>TUBO PVC, SÉRIE R, ÁGUA PLUVIAL, DN 100 MM, FORNECIDO E INSTALADO EM RAMAL DE ENCAMINHAMENTO. AF_06/2022</t>
  </si>
  <si>
    <t>8.4.</t>
  </si>
  <si>
    <t>8.4.1</t>
  </si>
  <si>
    <t>190573</t>
  </si>
  <si>
    <t>JANELA MAXIM-AR/FIXO EM ALUMINIO, LINHA SUPREMA, ACABAMENTO ANODIZADO FOSCO NA COR PRETA, COM CONTRAMARCO, INCLUSIVE VIDRO JATEADO 6MM - FORNECIMENTO E INSTALACAO (REF. AGESUL 1101004025)</t>
  </si>
  <si>
    <t>190574</t>
  </si>
  <si>
    <t>CAIXILHO FIXO DE ALUMÍNIO PARA VIDRO, INCLUSO VIDRO LAMINADO 4+4, BATENTE/ REQUADRO DE 4 A 14 CM, SEM GUARNIÇÃO/ ALIZAR, FIXAÇÃO COM PARAFUSOS, VEDAÇÃO COM SILICONE, EXCLUSIVE CONTRAMARCO - FORNECIMENTO E INSTALAÇÃO. (REF. SINAPI 100674)</t>
  </si>
  <si>
    <t>190575</t>
  </si>
  <si>
    <t>GUARDA-CORPO E CORRIMÃOS</t>
  </si>
  <si>
    <t>GRADIL E PORTÕES</t>
  </si>
  <si>
    <t>190587</t>
  </si>
  <si>
    <t>GRADIL EM METALON, DETALHAMENTO CONFORME PROJETO EM BARRAS VERTICAIS 3/4" COM ESPAÇAMENTO 10CM E QUADRO EM PERFIL TUBULAR 120X60X3MM, H=2,10M, INCLUSIVE ESTUTURA DE FIXAÇÃO, PINTURA EM FUNDO ANTICORROSIVO (2 DEMAOS) E ESMALTE EM 2 DEMAOS (REF. AGESUL 2001004041)</t>
  </si>
  <si>
    <t>190588</t>
  </si>
  <si>
    <t>PORTAO EM METALON, DE CORRER, COM ALTURA DE 1,80M, COM QUADRO EM PERFIL 60X40X3MM, PILARETES EM PERFIL 80X80X3MM E VEDAÇÃO EM GRADIL ELETROFUNDIDO MALHA 65X132MM, INCLUSIVE ESTRUTURA DE FIXAÇÃO, PINTURA EM FUNDO ANTICORROSIVO (2 DEMAOS) E ESMALTE EM 2 DEMAOS (REF. AGESUL 2001004052)</t>
  </si>
  <si>
    <t>2401001007</t>
  </si>
  <si>
    <t>VASO SANITARIO REF. P.515.17 COM CAIXA ACOPLADA SAIDA VERTICAL REF. CDC.01F.17, AMBOS DA LINHA VOGUE PLUS CONFORTO BRANCA DA DECA OU SIMILAR, INCLUSIVE PERTENCES</t>
  </si>
  <si>
    <t>2401001017</t>
  </si>
  <si>
    <t>TORNEIRA PARA LAVATORIO DE MESA PRESSMATIC BENEFIT REF. 00490706 DA DOCOL OU SIMILAR</t>
  </si>
  <si>
    <t>190589</t>
  </si>
  <si>
    <t>TAMPO PARA BANCADA ÚMIDA - GRANITO PRETO ABSOLUTO POLIDO 2CM, INCLUSIVE CANTONEIRAS MÃO FRANCESA DE FIXAÇÃO (REF. SIURB 10014078)</t>
  </si>
  <si>
    <t>190525</t>
  </si>
  <si>
    <t>DISTRIBUIDOR/DISPENSER PARA PAPEL HIGIÊNICO EM AÇO INOX, ACABAMENTO POLIDO OU ESCOVADO, TIPO SOBREPOR, INCLUSIVE ACESSÓRIOS DE FIXAÇÃO</t>
  </si>
  <si>
    <t>190590</t>
  </si>
  <si>
    <t>DISTRIBUIDOR/DISPENSER PARA ÁLCOOL EM GEL OU SABONETE LÍQUIDO, EM AÇO INOX, CAPACIDADE RESERVATÓRIO 500 A 800ML, INCLUSIVE ACESSÓRIOS PARA FIXAÇÃO (REF. DER-MG ED-48184 - M.O. SINAPI)</t>
  </si>
  <si>
    <t>190591</t>
  </si>
  <si>
    <t xml:space="preserve"> DISTRIBUIDOR/DISPENSER PARA PORTA PAPEL TOALHA PARA INTERFOLHAS DE DUAS (2) OU TRÊS (3) DOBRAS, EM AÇO INOX, INCLUSIVE ACESSÓRIOS PARA FIXAÇÃO (REF. DER-MG ED-48180 - M.O. SINAPI)</t>
  </si>
  <si>
    <t>190592</t>
  </si>
  <si>
    <t>Forro modular removível em placas de gesso acartonado, com placas de dimensão 62,5cm x 62,5cm, revestido com película rígida de PVC, modelo Gyprex, marca Placo do Brasil ou equivalente técnico, preenchido com uma camada de lã de vidro com espessura mínima de 2,5cm. Acabamento em pintura acrílica Suvinil branca RAL 9010.</t>
  </si>
  <si>
    <t>190593</t>
  </si>
  <si>
    <t>Forro removível acústico, 1200x600x20 mm, Marca Saint Gobain, Linha Ecophon Focus Dt, superfície Akutex, acabamento Dark Diamond, fixados com perfis connect T24 espssura de 20 mm, acessórios, clipes e grampos do produto, M674 - suspended with space bar, preenchido com camada de lã de vidro e=2,5cm, não combustível. Peso de 3,3 Kg/m². Classe de absorção sonora A.</t>
  </si>
  <si>
    <t>CDHU</t>
  </si>
  <si>
    <t>L.01.000.023606</t>
  </si>
  <si>
    <t>Forro em painéis de gesso acartonado removível, acabamento liso com película rígida de PVC, placas 625x625mm/625x1250mm, espessura de 9,5mm; ref. Gyprex liso Placo ou equivalente - instalado</t>
  </si>
  <si>
    <t>190594</t>
  </si>
  <si>
    <t>Forro removível acústico, 1200x600x20 mm, Marca Saint Gobain, Linha Ecophon Focus Dt, superfície Akutex, acabamento White Frost, fixados com perfis connect T24 espssura de 20 mm, acessórios, clipes e grampos do produto, M674 - suspended with space bar, preenchido com camada de lã de vidro e=2,5cm, não combustível. Peso de 3,3 Kg/m². Classe de absorção sonora A.</t>
  </si>
  <si>
    <t>88497</t>
  </si>
  <si>
    <t>EMASSAMENTO COM MASSA LÁTEX, APLICAÇÃO EM PAREDE, DUAS DEMÃOS, LIXAMENTO MANUAL. AF_04/2023</t>
  </si>
  <si>
    <t>190595</t>
  </si>
  <si>
    <t>REVESTIMENTO CERÂMICO PARA PAREDES INTERNAS COM PLACAS TIPO ESMALTADA DE DIMENSÕES 30X60 CM APLICADAS NA ALTURA INTEIRA DAS PAREDES. (REF. SINAPI 104611)</t>
  </si>
  <si>
    <t>190596</t>
  </si>
  <si>
    <t>[EM PROCESSO DE COTAÇÃO] Revestimento em painel ripado metálico em aço galvalume pré-pintado, espessura 0,43 mm, placas de 2,03 x 2,90 m, largura útil de 140 mm, Marca Kingspan, Linha Lystra, cor areia. Flecha máxima L/180, para carga de até 80 Kg/m².Deve ser previsto apoios com vão máximo de 1500 mm. Para instalação seguir manual do fabricante, com niveladores, transpasses, espaçadores, fitas acústicas a cada 750 mm, clipes e parafusos K-Lath próprios do material, fixação na parede de alvenaria com parafusos tipo Fenda 4,8 x 38 mm com bucha plástica S-8. Quando fixado em estruturas de concreto utilizar parafusos PAR PB 8 x ½ P02 K-LATH RAL 9003. Emendas, cantos e rufos externos devem seguir manual de instalação do material (REF. SINAPI 102260)</t>
  </si>
  <si>
    <t>87263</t>
  </si>
  <si>
    <t>REVESTIMENTO CERÂMICO PARA PISO COM PLACAS TIPO PORCELANATO DE DIMENSÕES 60X60 CM APLICADA EM AMBIENTES DE ÁREA MAIOR QUE 10 M². AF_02/2023_PE</t>
  </si>
  <si>
    <t>87249</t>
  </si>
  <si>
    <t>REVESTIMENTO CERÂMICO PARA PISO COM PLACAS TIPO ESMALTADA DE DIMENSÕES 45X45 CM APLICADA EM AMBIENTES DE ÁREA MENOR QUE 5 M2. AF_02/2023_PE</t>
  </si>
  <si>
    <t>101092</t>
  </si>
  <si>
    <t>PISO EM GRANITO APLICADO EM CALÇADAS OU PISOS EXTERNOS. AF_05/2020</t>
  </si>
  <si>
    <t>20.1.</t>
  </si>
  <si>
    <t>Vegetação</t>
  </si>
  <si>
    <t>20.1.1</t>
  </si>
  <si>
    <t>98509</t>
  </si>
  <si>
    <t>PLANTIO DE ARBUSTO OU CERCA VIVA. AF_07/2024</t>
  </si>
  <si>
    <t>20.1.2</t>
  </si>
  <si>
    <t>190559</t>
  </si>
  <si>
    <t>PLANTIO DE GRAMA - PLANTIO DE GRAMA AMENDOIM EM MUDAS, INCLUSIVE FORNECIMENTO GRAMA, EXCLUSIVE PREPARO DO SOLO (15 CM) - SOL - (REF. SUDECAP 21.30.08 - M.O. SINAPI)</t>
  </si>
  <si>
    <t>20.2.</t>
  </si>
  <si>
    <t>Preparo de solo e drenagem</t>
  </si>
  <si>
    <t>20.2.1</t>
  </si>
  <si>
    <t>190560</t>
  </si>
  <si>
    <t>Fornecimento e espalhamento de terra vegetal (REF. DER-ES 200307 - M.O. SINAPI)</t>
  </si>
  <si>
    <t>m3</t>
  </si>
  <si>
    <t>20.2.2</t>
  </si>
  <si>
    <t>190562</t>
  </si>
  <si>
    <t>Fornecimento e espalhamento de adubo/composto orgânico (REF. DER-ES 200307 - M.O. SINAPI)</t>
  </si>
  <si>
    <t>20.2.3</t>
  </si>
  <si>
    <t>100323</t>
  </si>
  <si>
    <t>LASTRO COM MATERIAL GRANULAR (AREIA MÉDIA), APLICADO EM PISOS OU LAJES SOBRE SOLO, ESPESSURA DE *10 CM*. AF_01/2024</t>
  </si>
  <si>
    <t>20.3.</t>
  </si>
  <si>
    <t>Mobiliário Urbano</t>
  </si>
  <si>
    <t>20.3.1</t>
  </si>
  <si>
    <t>190563</t>
  </si>
  <si>
    <t>INSTALAÇÃO DE LIXEIRA DE MADEIRA PLÁSTICA SIMPLES, 65 A 67L, INCLUSIVE TAMPA, COM SUPORTE DE ELEVAÇÃO TIPO H EM AÇO PRÉ-PINTADO COR PRETA SOBRE SOLO. (REF. SINAPI 103310)</t>
  </si>
  <si>
    <t>SERVIÇOS COMPLEMENTARES</t>
  </si>
  <si>
    <t>FORNECIMENTOS COMPLEMENTARES</t>
  </si>
  <si>
    <t>LIMPEZA E ENTREGA</t>
  </si>
  <si>
    <t>99807</t>
  </si>
  <si>
    <t>LIMPEZA DE REVESTIMENTO CERÂMICO EM PAREDE UTILIZANDO DETERGENTE NEUTRO E ESCOVAÇÃO MANUAL. AF_04/2019</t>
  </si>
  <si>
    <t>99811</t>
  </si>
  <si>
    <t>LIMPEZA DE CONTRAPISO COM VASSOURA A SECO. AF_04/2019</t>
  </si>
  <si>
    <t>99804</t>
  </si>
  <si>
    <t>LIMPEZA DE PISO CERÂMICO OU PORCELANATO UTILIZANDO DETERGENTE NEUTRO E ESCOVAÇÃO MANUAL. AF_04/2019</t>
  </si>
  <si>
    <t>99814</t>
  </si>
  <si>
    <t>LIMPEZA DE SUPERFÍCIE COM JATO DE ALTA PRESSÃO. AF_04/2019</t>
  </si>
  <si>
    <t>99825</t>
  </si>
  <si>
    <t>LIMPEZA DE PORTA DE VIDRO COM CAIXILHO EM AÇO/ ALUMÍNIO/ PVC. AF_04/2019</t>
  </si>
  <si>
    <t>99819</t>
  </si>
  <si>
    <t>LIMPEZA DE BANCADA DE PEDRA (MÁRMORE OU GRANITO). AF_04/2019</t>
  </si>
  <si>
    <t>99817</t>
  </si>
  <si>
    <t>LIMPEZA DE LAVATÓRIO DE LOUÇA COM BANCADA DE PEDRA, INCLUSIVE METAIS CORRESPONDENTES. AF_04/2019</t>
  </si>
  <si>
    <t>99824</t>
  </si>
  <si>
    <t>LIMPEZA DE PORTA EM AÇO/ALUMÍNIO. AF_04/2019</t>
  </si>
  <si>
    <t>ADMINISTRAÇÃO DE OBRA - AMPLIAÇÃO CREA-MS, BLOCO 4 - 10 MESES</t>
  </si>
  <si>
    <t>8.1.1</t>
  </si>
  <si>
    <t>8.1.2</t>
  </si>
  <si>
    <t>8.1.3</t>
  </si>
  <si>
    <t>8.1.4</t>
  </si>
  <si>
    <t>8.1.5</t>
  </si>
  <si>
    <t>8.1.6</t>
  </si>
  <si>
    <t>8.1.7</t>
  </si>
  <si>
    <t>8.1.8</t>
  </si>
  <si>
    <t>8.1.9</t>
  </si>
  <si>
    <t>8.1.10</t>
  </si>
  <si>
    <t>8.2.1</t>
  </si>
  <si>
    <t>8.2.2</t>
  </si>
  <si>
    <t>8.2.3</t>
  </si>
  <si>
    <t>8.2.4</t>
  </si>
  <si>
    <t>8.2.5</t>
  </si>
  <si>
    <t>8.2.6</t>
  </si>
  <si>
    <t>8.2.7</t>
  </si>
  <si>
    <t>8.2.8</t>
  </si>
  <si>
    <t>8.2.9</t>
  </si>
  <si>
    <t>8.2.10</t>
  </si>
  <si>
    <t>8.2.11</t>
  </si>
  <si>
    <t>8.2.12</t>
  </si>
  <si>
    <t>8.2.13</t>
  </si>
  <si>
    <t>8.2.14</t>
  </si>
  <si>
    <t>8.3.1</t>
  </si>
  <si>
    <t>8.3.2</t>
  </si>
  <si>
    <t>8.4.2</t>
  </si>
  <si>
    <t>9.1.</t>
  </si>
  <si>
    <t>9.2.</t>
  </si>
  <si>
    <t>17.1.</t>
  </si>
  <si>
    <t>17.1.1</t>
  </si>
  <si>
    <t>17.1.2</t>
  </si>
  <si>
    <t>17.1.3</t>
  </si>
  <si>
    <t>17.2.</t>
  </si>
  <si>
    <t>17.2.1</t>
  </si>
  <si>
    <t>17.2.2</t>
  </si>
  <si>
    <t>17.2.3</t>
  </si>
  <si>
    <t>17.3.</t>
  </si>
  <si>
    <t>17.3.1</t>
  </si>
  <si>
    <t>1.1.1.</t>
  </si>
  <si>
    <t>1.1.1.1</t>
  </si>
  <si>
    <t>1.1.1.2</t>
  </si>
  <si>
    <t>1.1.2.</t>
  </si>
  <si>
    <t>1.1.2.1</t>
  </si>
  <si>
    <t>1.1.2.2</t>
  </si>
  <si>
    <t>1.1.3.</t>
  </si>
  <si>
    <t>1.1.3.1</t>
  </si>
  <si>
    <t>1.1.4.</t>
  </si>
  <si>
    <t>1.1.4.1</t>
  </si>
  <si>
    <t>1.1.4.2</t>
  </si>
  <si>
    <t>1.1.5.</t>
  </si>
  <si>
    <t>MEZANINO</t>
  </si>
  <si>
    <t>1.1.5.1</t>
  </si>
  <si>
    <t>97643</t>
  </si>
  <si>
    <t>REMOÇÃO DE PISO DE MADEIRA (ASSOALHO E BARROTE), DE FORMA MANUAL, SEM REAPROVEITAMENTO. AF_09/2023</t>
  </si>
  <si>
    <t>1.1.5.2</t>
  </si>
  <si>
    <t>190597</t>
  </si>
  <si>
    <t>REMOÇÃO DE ESTRUTURA METÁLICA PARA MEZANINO, DE FORMA MANUAL, SEM REAPROVEITAMENTO, INCLUINDO TERÇAS DE APOIO, VIGAS E PILARES. (REF. SINAPI 97655)</t>
  </si>
  <si>
    <t>1.1.6.</t>
  </si>
  <si>
    <t>1.1.6.1</t>
  </si>
  <si>
    <t>1.1.6.2</t>
  </si>
  <si>
    <t>1.2.1</t>
  </si>
  <si>
    <t>1.2.2</t>
  </si>
  <si>
    <t>1.2.3</t>
  </si>
  <si>
    <t>1.2.4</t>
  </si>
  <si>
    <t>1.2.5</t>
  </si>
  <si>
    <t>1.2.6</t>
  </si>
  <si>
    <t>0101001151</t>
  </si>
  <si>
    <t>EXECUCAO DE REFEITORIO EM CANTEIRO DE OBRAS, FORA DA PROJECAO DA LAJE, EM CHAPA DE MADEIRA COMPENSADA, NAO INCLUSO MOBILIARIO E EQUIPAMENTOS</t>
  </si>
  <si>
    <t>1.2.7</t>
  </si>
  <si>
    <t>0101001166</t>
  </si>
  <si>
    <t>EXECUCAO DE CENTRAL DE FORMAS, PRODUCAO DE ARGAMASSA OU CONCRETO EM CANTEIRO DE OBRAS, NAO INCLUSO MOBILIARIO E EQUIPAMENTOS</t>
  </si>
  <si>
    <t>1.2.8</t>
  </si>
  <si>
    <t>0101001168</t>
  </si>
  <si>
    <t>EXECUCAO DE CENTRAL DE ARMADURA EM CANTEIRO DE OBRA, NAO INCLUSO MOBILIARIO E EQUIPAMENTOS</t>
  </si>
  <si>
    <t>1.2.9</t>
  </si>
  <si>
    <t>1401000152</t>
  </si>
  <si>
    <t>EXTINTOR DE INCENDIO PORTATIL COM CARGA PQS DE 6KG, CLASSE ABC - FORNECIMENTO E INSTALACAO</t>
  </si>
  <si>
    <t>1.2.10</t>
  </si>
  <si>
    <t>98461</t>
  </si>
  <si>
    <t>ESTRUTURA DE MADEIRA PROVISÓRIA PARA SUPORTE DE CAIXA DÁGUA ELEVADA DE 1000 LITROS. AF_03/2024</t>
  </si>
  <si>
    <t>1.2.11</t>
  </si>
  <si>
    <t>102623</t>
  </si>
  <si>
    <t>CAIXA D´ÁGUA EM POLIETILENO, 1000 LITROS (INCLUSOS TUBOS, CONEXÕES E TORNEIRA DE BÓIA) - FORNECIMENTO E INSTALAÇÃO. AF_06/2021</t>
  </si>
  <si>
    <t>DOCUMENTAÇÃO INICIAL</t>
  </si>
  <si>
    <t>190602</t>
  </si>
  <si>
    <t>PGR/PCMSO/TREINAMENTOS - ÁREAS EDIFICADAS/COBERTAS/FECHADAS (REF. GOINFRA 021603)</t>
  </si>
  <si>
    <t>1.4.2</t>
  </si>
  <si>
    <t>190603</t>
  </si>
  <si>
    <t>ELABORAÇÃO DO PLANO DE GERENCIAMENTO DE RESÍDUOS DE CONSTRUÇÃO CIVIL (PGRCC) (REF. DER-MG CO-19622 - M.O. SINAPI)</t>
  </si>
  <si>
    <t>LOCAÇÃO DE EQUIPAMENTOS E ANDAIMES</t>
  </si>
  <si>
    <t>105104</t>
  </si>
  <si>
    <t>MONTAGEM E DESMONTAGEM DE MINI GRUA. AF_03/2024</t>
  </si>
  <si>
    <t>190604</t>
  </si>
  <si>
    <t>ALUGUEL MENSAL DE GUINCHO 400KG, INCLUSIVE OPERADOR (REF. SBC 013026 - M.O. SINAPI)</t>
  </si>
  <si>
    <t>2.2.3</t>
  </si>
  <si>
    <t>10527</t>
  </si>
  <si>
    <t>LOCACAO DE ANDAIME METALICO TUBULAR DE ENCAIXE, TIPO DE TORRE, CADA PAINEL COM LARGURA DE 1 ATE 1,5 M E ALTURA DE *1,00* M, INCLUINDO DIAGONAL, BARRAS DE LIGACAO, SAPATAS OU RODIZIOS E DEMAIS ITENS NECESSARIOS A MONTAGEM (NAO INCLUI INSTALACAO)</t>
  </si>
  <si>
    <t>mXmês</t>
  </si>
  <si>
    <t>2.2.4</t>
  </si>
  <si>
    <t>97063</t>
  </si>
  <si>
    <t>MONTAGEM E DESMONTAGEM DE ANDAIME MODULAR FACHADEIRO, COM PISO METÁLICO, PARA EDIFÍCIOS COM MULTIPLOS PAVIMENTOS (EXCLUSIVE ANDAIME E LIMPEZA). AF_03/2024</t>
  </si>
  <si>
    <t>2.2.5</t>
  </si>
  <si>
    <t>97062</t>
  </si>
  <si>
    <t>COLOCAÇÃO DE TELA EM ANDAIME FACHADEIRO. AF_03/2024</t>
  </si>
  <si>
    <t>2.3.</t>
  </si>
  <si>
    <t>2.3.1</t>
  </si>
  <si>
    <t>2.3.2</t>
  </si>
  <si>
    <t>3.5.</t>
  </si>
  <si>
    <t>SOLO EXCEDENTE - APROVEITAMENTO PARA PREENCHIMENTO DO BALDRAME</t>
  </si>
  <si>
    <t>3.5.1</t>
  </si>
  <si>
    <t>100977</t>
  </si>
  <si>
    <t>CARGA, MANOBRA E DESCARGA DE SOLOS E MATERIAIS GRANULARES EM CAMINHÃO BASCULANTE 6 M³ - CARGA COM ESCAVADEIRA HIDRÁULICA (CAÇAMBA DE 1,20 M³ / 155 HP) E DESCARGA LIVRE (UNIDADE: M3). AF_07/2020</t>
  </si>
  <si>
    <t>3.5.2</t>
  </si>
  <si>
    <t>100574</t>
  </si>
  <si>
    <t>ESPALHAMENTO DE MATERIAL COM TRATOR DE ESTEIRAS. AF_09/2024</t>
  </si>
  <si>
    <t>102039</t>
  </si>
  <si>
    <t>MONTAGEM E DESMONTAGEM DE FÔRMA PARA ESCADAS, COM 1 LANCE E LAJE PLANA, EM MADEIRA SERRADA, 1 UTILIZAÇÃO. AF_11/2020</t>
  </si>
  <si>
    <t>92482</t>
  </si>
  <si>
    <t>MONTAGEM E DESMONTAGEM DE FÔRMA DE LAJE MACIÇA, PÉ-DIREITO SIMPLES, EM MADEIRA SERRADA, 1 UTILIZAÇÃO. AF_09/2020</t>
  </si>
  <si>
    <t>6.1.</t>
  </si>
  <si>
    <t>ESTRUTURAS ENTERRADAS</t>
  </si>
  <si>
    <t>6.1.1</t>
  </si>
  <si>
    <t>98557</t>
  </si>
  <si>
    <t>IMPERMEABILIZAÇÃO DE SUPERFÍCIE COM EMULSÃO ASFÁLTICA, 2 DEMÃOS. AF_09/2023</t>
  </si>
  <si>
    <t>6.2.</t>
  </si>
  <si>
    <t>LAJES IMPERMEABILIZADAS</t>
  </si>
  <si>
    <t>6.2.1</t>
  </si>
  <si>
    <t>98547</t>
  </si>
  <si>
    <t>IMPERMEABILIZAÇÃO DE SUPERFÍCIE COM MANTA ASFÁLTICA, DUAS CAMADAS, INCLUSIVE APLICAÇÃO DE PRIMER ASFÁLTICO, E=3MM E E=4MM. AF_09/2023</t>
  </si>
  <si>
    <t>6.2.2</t>
  </si>
  <si>
    <t>98565</t>
  </si>
  <si>
    <t>PROTEÇÃO MECÂNICA DE SUPERFICIE HORIZONTAL COM ARGAMASSA DE CIMENTO E AREIA, TRAÇO 1:3, E=3CM. AF_09/2023</t>
  </si>
  <si>
    <t>CONTRAPISOS</t>
  </si>
  <si>
    <t>9.1.1</t>
  </si>
  <si>
    <t>SISTEMA FOTOVOLTAICO</t>
  </si>
  <si>
    <t>COMISSIONAMENTO E TESTES</t>
  </si>
  <si>
    <t>DER-MG</t>
  </si>
  <si>
    <t>CO-27389</t>
  </si>
  <si>
    <t>COMO CONSTRUÍDO ("AS BUILT") DE PROJETOS COM ÁREA ATÉ 10.000 M2</t>
  </si>
  <si>
    <t>190606</t>
  </si>
  <si>
    <t>MANUAL DE USO, OPERAÇÃO E MANUTENÇÃO DAS EDIFICAÇÕES PARA PARA REFORMA E/OU AMPLIAÇÃO DE EDIFICAÇÕES EXISTENTES - ÁREA DE 1.001 M2 A 2.000 M2 (REF. DER-MG CO-27365 - M.O. SINAPI)</t>
  </si>
  <si>
    <t>190599</t>
  </si>
  <si>
    <t>Comissionamento e endereçamento de sistema de combate a incêndio, por ponto (Central, acionadores, sirenes e detectores) (REF. ORSE 013639)</t>
  </si>
  <si>
    <t>190600</t>
  </si>
  <si>
    <t>Teste ponto a ponto por circuitos (REF. DER-ES 152230 - M.O. SINAPI)</t>
  </si>
  <si>
    <t>und</t>
  </si>
  <si>
    <t>190601</t>
  </si>
  <si>
    <t>Certificação avulsa dos pontos com emissão de relatório do equipamento de teste até 100 pontos (REF. DER-ES 160869 - M.O. SINAPI)</t>
  </si>
  <si>
    <t>ALVENARIAS E VEDAÇÕES</t>
  </si>
  <si>
    <t>5.1.</t>
  </si>
  <si>
    <t>ALVENARIAS</t>
  </si>
  <si>
    <t>5.1.1</t>
  </si>
  <si>
    <t>103328</t>
  </si>
  <si>
    <t>ALVENARIA DE VEDAÇÃO DE BLOCOS CERÂMICOS FURADOS NA HORIZONTAL DE 9X19X19 CM (ESPESSURA 9 CM) E ARGAMASSA DE ASSENTAMENTO COM PREPARO EM BETONEIRA. AF_12/2021</t>
  </si>
  <si>
    <t>5.1.2</t>
  </si>
  <si>
    <t>5.1.3</t>
  </si>
  <si>
    <t>190607</t>
  </si>
  <si>
    <t>ALVENARIA DE VEDAÇÃO DE BLOCOS CERÂMICOS FURADOS NA HORIZONTAL DE 19X14X29 CM (ESPESSURA 19 CM, BLOCO DEITADO) E ARGAMASSA DE ASSENTAMENTO COM PREPARO EM BETONEIRA. (REF SINAPI 103334)</t>
  </si>
  <si>
    <t>5.2.</t>
  </si>
  <si>
    <t>ELEMENTOS VAZADOS</t>
  </si>
  <si>
    <t>5.2.1</t>
  </si>
  <si>
    <t>5.3.</t>
  </si>
  <si>
    <t>DRYWALL</t>
  </si>
  <si>
    <t>5.3.1</t>
  </si>
  <si>
    <t>96359</t>
  </si>
  <si>
    <t>PAREDE COM SISTEMA EM CHAPAS DE GESSO PARA DRYWALL, USO INTERNO, COM DUAS FACES SIMPLES E ESTRUTURA METÁLICA COM GUIAS SIMPLES PARA PAREDES COM ÁREA LÍQUIDA MAIOR OU IGUAL A 6 M2, COM VÃOS. AF_07/2023_PS</t>
  </si>
  <si>
    <t>6.3.</t>
  </si>
  <si>
    <t>IMPERMEABILIZAÇÃO DE BANHEIROS E ÁREA DE SERVIÇO</t>
  </si>
  <si>
    <t>6.3.1</t>
  </si>
  <si>
    <t>98556</t>
  </si>
  <si>
    <t>IMPERMEABILIZAÇÃO DE SUPERFÍCIE COM ARGAMASSA POLIMÉRICA / MEMBRANA ACRÍLICA, 4 DEMÃOS, REFORÇADA COM VÉU DE POLIÉSTER (MAV). AF_09/2023</t>
  </si>
  <si>
    <t>Brises metálicos, tipo pérgola, chumbados à estrutura em concreto, com peças metálicas de perfil 4x10 cm, espessura de 1,50 mm e comprimento de 1,45 m, espaçados a cada 12,5cm de eixo. Com pintura eletrostática branca RAL 9003. Fixação de modo individual nas vigas laterais através de chapa de aço e chumbador. Deverão ser previstas 02 chapas, nas faces laterais, em contato com as vigas de concreto, por brise. A chapa de aço terá espessura de 6.3 mm e dimensões de 100 x 100 mm. Os chumbadores, em conjunto de 02 por chapa (total de 04), serão parafusos de 3/8” de diâmetro e 100 mm de comprimento. (previsão de 33,00kg/m²) (CMR = Área de projeção superior, inclusive vãos de espaçamento)</t>
  </si>
  <si>
    <t>190608</t>
  </si>
  <si>
    <t>TELHAMENTO COM TELHA TRANSLÚCIDA EM POLICARBONATO COEXTRUDADO, COM ESPESSURA DE 30MM, NÚCLEO ALVEOLAR, COM TRANSPASSE DE 150MM, INCLINAÇÃO DE 7% E CARGA ADMISSÍVEL MÁXIMA DE 80 KG/M2, PESO PRÓPRIO 3,2KG/M2. REF. KINGSPAN ISOLUZ, INCLUSIVE IPI ENTREGUE CAMPO GRANDE MS. (REF. SINAPI 94216)</t>
  </si>
  <si>
    <t>JANELA MAXIM-AR/FIXO EM ALUMINIO, LINHA SUPREMA, ACABAMENTO ANODIZADO FOSCO NA COR PRETA, COM CONTRAMARCO, INCLUSIVE VIDRO LAMINADO 3+3 (6MM) - FORNECIMENTO E INSTALACAO (REF. AGESUL 1101004025)</t>
  </si>
  <si>
    <t>JANELA ABRIR / MAXIM-AR / FIXA EM ALUMINIO, LINHA SUPREMA, ACABAMENTO ANODIZADO FOSCO NA COR PRETA/BRANCA, COM CONTRAMARCO, INCLUSIVE VIDRO LAMINADO 3+3MM - FORNECIMENTO E INSTALACAO (REF. AGESUL 1101004025)</t>
  </si>
  <si>
    <t>190609</t>
  </si>
  <si>
    <t xml:space="preserve"> P-01 - Esquadria tipo porta, em alumínio, folha de abrir, tipo veneziana metálica, com aletas em alumínio com abas de inclinação 45°, espaçados em 2,5 cm, acabamento com pintura epóxi preta RAL 9005, com dimensões de 0,80 x 2,10 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 FORNECIMENTO E INSTALAÇÃO. (REF. SINAPI 91341)</t>
  </si>
  <si>
    <t>190610</t>
  </si>
  <si>
    <t>P-02 - Esquadria tipo porta, em alumínio, folha de correr para direita, externa à parede, com 01 folha, acabamento com pintura epóxi azul RAL 5005, enchimento com material tipo EPS ou similar, chapas metálicas com mínimo de 0,65 mm, espessura da folha com mínimo de 40 mm, com dimensões de 0,90 x 2,10 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Com barra de apoio linear reta de 40 cm, em aço inox polido, com diâmetro mínimo de 3cm, fixação com 06 parafusos auto brocantes e buchas plásticas, capacidade de até 150 Kg. Na base deve ser prevista chapa resistentes à impactos, de 40x80 cm, em aço inox com 1,0 mm de espessura e 4 parafusos em aço inox. - FORNECIMENTO E INSTALAÇÃO. (REF. CDHU 25.02.042 - M.O. SINAPI)</t>
  </si>
  <si>
    <t>190611</t>
  </si>
  <si>
    <t>P-02 - Esquadria tipo porta, em alumínio, folha de correr para esquerda, externa à parede, com 01 folha, acabamento com pintura epóxi azul RAL 5005, enchimento com material tipo EPS ou similar, chapas metálicas com mínimo de 0,65 mm, espessura da folha com mínimo de 40 mm, com dimensões de 0,90 x 2,10 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Com barra de apoio linear reta de 40 cm, em aço inox polido, com diâmetro mínimo de 3cm, fixação com 06 parafusos auto brocantes e buchas plásticas, capacidade de até 150 Kg. Na base deve ser prevista chapa resistentes à impactos, de 40x80 cm, em aço inox com 1,0 mm de espessura e 4 parafusos em aço inox. - FORNECIMENTO E INSTALAÇÃO. (REF. CDHU 25.02.042 - M.O. SINAPI)</t>
  </si>
  <si>
    <t>190612</t>
  </si>
  <si>
    <t>P-03- Esquadria tipo porta, em alumínio, folha de abrir, com 01 folha, acabamento com pintura epóxi azul RAL 5005, enchimento com material tipo EPS ou similar, chapas metálicas com mínimo de 0,65 mm, espessura da folha com mínimo de 40 mm, com dimensões de 0,90 x 2,10 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Com barra de apoio linear reta de 40 cm, em aço inox polido, com diâmetro mínimo de 3cm, fixação com 06 parafusos auto brocantes e buchas plásticas, capacidade de até 150 Kg. Na base deve ser prevista chapa resistentes à impactos, de 40x80 cm, em aço inox com 1,0 mm de espessura e 4 parafusos em aço inox. (REF. CDHU 25.02.020 - M.O. SINAPI)</t>
  </si>
  <si>
    <t>190613</t>
  </si>
  <si>
    <t>P-04 - Esquadria tipo porta, em alumínio, folha de abrir, com 01 folha, acabamento com pintura epóxi azul RAL 5005, enchimento com material tipo EPS ou similar, chapas metálicas com mínimo de 0,65 mm, espessura da folha com mínimo de 40 mm, com dimensões de 0,90 x 2,10 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(REF. CDHU 25.02.020 - M.O. SINAPI)</t>
  </si>
  <si>
    <t>190614</t>
  </si>
  <si>
    <t>P-05 - Esquadria tipo porta, em alumínio, folha de correr direita, com 01 folha, externa à parede, acabamento com pintura epóxi azul RAL 5005, enchimento com material tipo EPS ou similar, chapas metálicas com mínimo de 0,65 mm, espessura da folha com mínimo de 40 mm, com dimensões de 0,90 x 2,10 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Com barra de apoio linear reta de 40 cm, em aço inox polido, com diâmetro mínimo de 3cm, fixação com 06 parafusos auto brocantes e buchas plásticas, capacidade de até 150 Kg. Na base deve ser prevista chapa resistentes à impactos, de 40x80 cm, em aço inox com 1,0 mm de espessura e 4 parafusos em aço inox. (REF. CDHU 25.02.042 - M.O. SINAPI)</t>
  </si>
  <si>
    <t>190615</t>
  </si>
  <si>
    <t>P-05 - Esquadria tipo porta, em alumínio, folha de correr esquerda, com 01 folha, externa à parede, acabamento com pintura epóxi azul RAL 5005, enchimento com material tipo EPS ou similar, chapas metálicas com mínimo de 0,65 mm, espessura da folha com mínimo de 40 mm, com dimensões de 0,90 x 2,10 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Com barra de apoio linear reta de 40 cm, em aço inox polido, com diâmetro mínimo de 3cm, fixação com 06 parafusos auto brocantes e buchas plásticas, capacidade de até 150 Kg. Na base deve ser prevista chapa resistentes à impactos, de 40x80 cm, em aço inox com 1,0 mm de espessura e 4 parafusos em aço inox. (REF. CDHU 25.02.042 - M.O. SINAPI)</t>
  </si>
  <si>
    <t>190616</t>
  </si>
  <si>
    <t>P-06 - Esquadria tipo porta, em alumínio, folha de abrir à direita, com 01 folha, acabamento com pintura epóxi azul RAL 5005, enchimento com material tipo EPS ou similar, chapas metálicas com mínimo de 0,65 mm, espessura da folha com mínimo de 40 mm, com dimensões de 0,90 x 2,10 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(REF. CDHU 25.02.020 - M.O. SINAPI)</t>
  </si>
  <si>
    <t>190617</t>
  </si>
  <si>
    <t>P-06 - Esquadria tipo porta, em alumínio, folha de abrir à esquerda, com 01 folha, acabamento com pintura epóxi azul RAL 5005, enchimento com material tipo EPS ou similar, chapas metálicas com mínimo de 0,65 mm, espessura da folha com mínimo de 40 mm, com dimensões de 0,90 x 2,10 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(REF. CDHU 25.02.020 - M.O. SINAPI)</t>
  </si>
  <si>
    <t>190618</t>
  </si>
  <si>
    <t>P-07 - Esquadria tipo porta, em alumínio, folha de abrir dupla, tipo veneziana metálica, com aletas em alumínio com abas de inclinação 45°, espaçados em 2,5 cm, acabamento com pintura epóxi preta RAL 9005, com dimensões de 1,20 x 2,20 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(REF. SINAPI 91341)</t>
  </si>
  <si>
    <t>190620</t>
  </si>
  <si>
    <t>P-09 - Esquadria tipo porta, em alumínio, folha de abrir dupla, tipo veneziana metálica, com aletas em alumínio com abas de inclinação 45°, espaçados em 2,5 cm, acabamento com pintura epóxi preta RAL 9005, com dimensões de 1,60 x 2,20 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(REF. SINAPI 91341)</t>
  </si>
  <si>
    <t>190621</t>
  </si>
  <si>
    <t>P-08  - Esquadria tipo porta, folha de abrir, com 01 folha de abrir de 0,90 x 2,10 m e duas folhas fixas laterais de 0,47 x 2,10 m, acabamento natural fosco, vidro laminado 3+3 mm, com ferragens, fechadura e vistas.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(REF. AGESUL 1101004032)</t>
  </si>
  <si>
    <t>190622</t>
  </si>
  <si>
    <t>P-12 - Esquadria tipo porta, folha de correr, com 02 folhas de correr e 02 folhas fixas, com acabamento natural fosco, vidro laminado 3+3 mm, com dimensões de 10,50 x 3,30 m, com ferragens e fechadura. Assentamento com grapas (chumbadores), parafuso e bucha, com previsão de aproximadamente 0,5 cm de folga por lado entre a esquadria e o vão de assentamento acabado, espuma expansiva com 2 cm de folga e contra marco (chumbado) do tamanho do vão acabado. Fechaduras devem ser da linha Cromo 55 mm, Linha MZ440 Design, Marca Papaiz, fechadura ST2, roseta em inox, maçaneta em zamac. (REF. AGESUL 1101004034)</t>
  </si>
  <si>
    <t>87739</t>
  </si>
  <si>
    <t>CONTRAPISO EM ARGAMASSA PRONTA, PREPARO MANUAL, APLICADO EM ÁREAS MOLHADAS SOBRE LAJE, ADERIDO, ACABAMENTO NÃO REFORÇADO, ESPESSURA 2CM. AF_07/2021</t>
  </si>
  <si>
    <t>87879</t>
  </si>
  <si>
    <t>CHAPISCO APLICADO EM ALVENARIAS E ESTRUTURAS DE CONCRETO INTERNAS, COM COLHER DE PEDREIRO. ARGAMASSA TRAÇO 1:3 COM PREPARO EM BETONEIRA 400L. AF_10/2022</t>
  </si>
  <si>
    <t>87529</t>
  </si>
  <si>
    <t>MASSA ÚNICA, EM ARGAMASSA TRAÇO 1:2:8, PREPARO MECÂNICO, APLICADA MANUALMENTE EM PAREDES INTERNAS DE AMBIENTES COM ÁREA ENTRE 5M² E 10M², E = 17,5MM, COM TALISCAS. AF_03/2024</t>
  </si>
  <si>
    <t>190623</t>
  </si>
  <si>
    <t>TUBO DE CONCRETO (SIMPLES) PARA REDES COLETORAS DE ÁGUAS PLUVIAIS, DIÂMETRO DE 200 MM, JUNTA RÍGIDA, INSTALADO EM LOCAL COM BAIXO NÍVEL DE INTERFERÊNCIAS - FORNECIMENTO E ASSENTAMENTO. (REF. SINAPI 95567)</t>
  </si>
  <si>
    <t>11.1.</t>
  </si>
  <si>
    <t>EXTINTORES</t>
  </si>
  <si>
    <t>11.1.1</t>
  </si>
  <si>
    <t>190629</t>
  </si>
  <si>
    <t>PREVENÇÃO E COMBATE A INCÊNDIO - EXTINTOR PÓ QUÍMICO SECO ABC 4KG CAP.2-A: 20-B: C (REF. SUDECAP 10.90.04 - M.O. SINAPI)</t>
  </si>
  <si>
    <t>11.1.2</t>
  </si>
  <si>
    <t>101906</t>
  </si>
  <si>
    <t>EXTINTOR DE INCÊNDIO PORTÁTIL COM CARGA DE CO2 DE 4 KG, CLASSE BC - FORNECIMENTO E INSTALAÇÃO. AF_10/2020_PE</t>
  </si>
  <si>
    <t>11.2.</t>
  </si>
  <si>
    <t>SINALIZAÇÃO DE EMERGÊNCIA</t>
  </si>
  <si>
    <t>11.2.1</t>
  </si>
  <si>
    <t>190630</t>
  </si>
  <si>
    <t>PLACA FOTOLUMINESCENTE PARA SINALIZAÇÃO DE EMERGÊNCIA, TIPO "S1", DIMENSÃO (316X156)MM, INCLUSIVE FIXAÇÃO (REF. DER-MG ED-29415)</t>
  </si>
  <si>
    <t>11.2.2</t>
  </si>
  <si>
    <t>190631</t>
  </si>
  <si>
    <t>PLACA FOTOLUMINESCENTE PARA SINALIZAÇÃO DE EMERGÊNCIA, TIPO "S2", DIMENSÃO (316X156)MM, INCLUSIVE FIXAÇÃO (REF. DER-MG ED-29414)</t>
  </si>
  <si>
    <t>11.2.3</t>
  </si>
  <si>
    <t>190632</t>
  </si>
  <si>
    <t>PLACA FOTOLUMINESCENTE PARA SINALIZAÇÃO DE EMERGÊNCIA, TIPO "S3", DIMENSÃO (316X156)MM, INCLUSIVE FIXAÇÃO (REF. DER-MG ED-29400)</t>
  </si>
  <si>
    <t>11.2.4</t>
  </si>
  <si>
    <t>190633</t>
  </si>
  <si>
    <t>PLACA FOTOLUMINESCENTE PARA SINALIZAÇÃO DE EMERGÊNCIA, TIPO "S8", DIMENSÃO (316X156)MM, INCLUSIVE FIXAÇÃO (REF. DER-MG ED-29405)</t>
  </si>
  <si>
    <t>11.2.5</t>
  </si>
  <si>
    <t>190634</t>
  </si>
  <si>
    <t>PLACA FOTOLUMINESCENTE PARA SINALIZAÇÃO DE EMERGÊNCIA, TIPO "S12", DIMENSÃO (316X156)MM, INCLUSIVE FIXAÇÃO (REF. DER-MG ED-50205)</t>
  </si>
  <si>
    <t>11.3.</t>
  </si>
  <si>
    <t>ILUMINAÇÃO DE EMERGÊNCIA</t>
  </si>
  <si>
    <t>11.3.1</t>
  </si>
  <si>
    <t>97599</t>
  </si>
  <si>
    <t>LUMINÁRIA DE EMERGÊNCIA, COM 30 LÂMPADAS LED DE 2 W, SEM REATOR - FORNECIMENTO E INSTALAÇÃO. AF_09/2024</t>
  </si>
  <si>
    <t>11.3.2</t>
  </si>
  <si>
    <t>190635</t>
  </si>
  <si>
    <t>LUMINARIA AVISO/SAIDA 20W EMERGENCIA LED DUPLA FACE SLIM (REF. SBC 060214 - M.O. SINAPI)</t>
  </si>
  <si>
    <t>11.4.</t>
  </si>
  <si>
    <t>ALARME E DETECÇÃO</t>
  </si>
  <si>
    <t>11.4.1</t>
  </si>
  <si>
    <t>1401000243</t>
  </si>
  <si>
    <t>ACIONADOR MANUAL TIPO QUEBRA VIDRO, COM MARTELO E BOTOEIRA, PARA ALARME CONVECIONAL, DA ILUMAC OU SIMILAR</t>
  </si>
  <si>
    <t>11.4.2</t>
  </si>
  <si>
    <t>1401000240</t>
  </si>
  <si>
    <t>SIRENE BITONAL AUDIOVISUAL 24VOLTS, 120DB PARA ALARME DE INCENDIO</t>
  </si>
  <si>
    <t>11.5.</t>
  </si>
  <si>
    <t>TUBULAÇÕES</t>
  </si>
  <si>
    <t>11.5.1</t>
  </si>
  <si>
    <t>92367</t>
  </si>
  <si>
    <t>TUBO DE AÇO GALVANIZADO COM COSTURA, CLASSE MÉDIA, DN 65 (2 1/2"), CONEXÃO ROSQUEADA, INSTALADO EM REDE DE ALIMENTAÇÃO PARA HIDRANTE - FORNECIMENTO E INSTALAÇÃO. AF_10/2020</t>
  </si>
  <si>
    <t>11.5.2</t>
  </si>
  <si>
    <t>92365</t>
  </si>
  <si>
    <t>TUBO DE AÇO GALVANIZADO COM COSTURA, CLASSE MÉDIA, DN 40 (1 1/2"), CONEXÃO ROSQUEADA, INSTALADO EM REDE DE ALIMENTAÇÃO PARA HIDRANTE - FORNECIMENTO E INSTALAÇÃO. AF_10/2020</t>
  </si>
  <si>
    <t>11.5.3</t>
  </si>
  <si>
    <t>92687</t>
  </si>
  <si>
    <t>TUBO DE AÇO GALVANIZADO COM COSTURA, CLASSE MÉDIA, CONEXÃO ROSQUEADA, DN 15 (1/2"), INSTALADO EM RAMAIS E SUB-RAMAIS DE GÁS - FORNECIMENTO E INSTALAÇÃO. AF_10/2020</t>
  </si>
  <si>
    <t>11.5.4</t>
  </si>
  <si>
    <t>92688</t>
  </si>
  <si>
    <t>TUBO DE AÇO GALVANIZADO COM COSTURA, CLASSE MÉDIA, CONEXÃO ROSQUEADA, DN 20 (3/4"), INSTALADO EM RAMAIS E SUB-RAMAIS DE GÁS - FORNECIMENTO E INSTALAÇÃO. AF_10/2020</t>
  </si>
  <si>
    <t>11.5.5</t>
  </si>
  <si>
    <t>100759</t>
  </si>
  <si>
    <t>PINTURA COM TINTA ALQUÍDICA DE ACABAMENTO (ESMALTE SINTÉTICO BRILHANTE) PULVERIZADA SOBRE SUPERFÍCIES METÁLICAS (EXCETO PERFIL) EXECUTADO EM OBRA (02 DEMÃOS). AF_01/2020_PE</t>
  </si>
  <si>
    <t>11.6.</t>
  </si>
  <si>
    <t>CONEXÕES DE TUBO</t>
  </si>
  <si>
    <t>11.6.1</t>
  </si>
  <si>
    <t>92390</t>
  </si>
  <si>
    <t>JOELHO 90 GRAUS, EM FERRO GALVANIZADO, DN 65 (2 1/2"), CONEXÃO ROSQUEADA, INSTALADO EM REDE DE ALIMENTAÇÃO PARA HIDRANTE - FORNECIMENTO E INSTALAÇÃO. AF_10/2020</t>
  </si>
  <si>
    <t>11.6.2</t>
  </si>
  <si>
    <t>92386</t>
  </si>
  <si>
    <t>JOELHO 90 GRAUS, EM FERRO GALVANIZADO, DN 40 (1 1/2"), CONEXÃO ROSQUEADA, INSTALADO EM REDE DE ALIMENTAÇÃO PARA HIDRANTE - FORNECIMENTO E INSTALAÇÃO. AF_10/2020</t>
  </si>
  <si>
    <t>11.6.3</t>
  </si>
  <si>
    <t>11.6.4</t>
  </si>
  <si>
    <t>92701</t>
  </si>
  <si>
    <t>JOELHO 90 GRAUS, EM FERRO GALVANIZADO, CONEXÃO ROSQUEADA, DN 20 (3/4"), INSTALADO EM RAMAIS E SUB-RAMAIS DE GÁS - FORNECIMENTO E INSTALAÇÃO. AF_10/2020</t>
  </si>
  <si>
    <t>11.6.5</t>
  </si>
  <si>
    <t>190639</t>
  </si>
  <si>
    <t>CRUZETA EM FERRO GALVANIZADO, CONEXÃO ROSQUEADA, DN 65 (2 1/2"), INSTALADO EM REDE DE ALIMENTAÇÃO PARA HIDRANTE - FORNECIMENTO E INSTALAÇÃO. (REF. SINAPI 92642)</t>
  </si>
  <si>
    <t>11.6.6</t>
  </si>
  <si>
    <t>92936</t>
  </si>
  <si>
    <t>LUVA DE REDUÇÃO, EM FERRO GALVANIZADO, 3" X 2 1/2", CONEXÃO ROSQUEADA, INSTALADO EM REDE DE ALIMENTAÇÃO PARA HIDRANTE - FORNECIMENTO E INSTALAÇÃO. AF_10/2020</t>
  </si>
  <si>
    <t>11.6.7</t>
  </si>
  <si>
    <t>92918</t>
  </si>
  <si>
    <t>LUVA DE REDUÇÃO, EM FERRO GALVANIZADO, 1" X 1/2", CONEXÃO ROSQUEADA, INSTALADO EM REDE DE ALIMENTAÇÃO PARA HIDRANTE - FORNECIMENTO E INSTALAÇÃO. AF_10/2020</t>
  </si>
  <si>
    <t>11.6.8</t>
  </si>
  <si>
    <t>92934</t>
  </si>
  <si>
    <t>LUVA DE REDUÇÃO, EM FERRO GALVANIZADO, 2 1/2" X 1 1/2", CONEXÃO ROSQUEADA, INSTALADO EM REDE DE ALIMENTAÇÃO PARA HIDRANTE - FORNECIMENTO E INSTALAÇÃO. AF_10/2020</t>
  </si>
  <si>
    <t>11.6.9</t>
  </si>
  <si>
    <t>92935</t>
  </si>
  <si>
    <t>LUVA DE REDUÇÃO, EM FERRO GALVANIZADO, 2 1/2" X 2", CONEXÃO ROSQUEADA, INSTALADO EM REDE DE ALIMENTAÇÃO PARA HIDRANTE - FORNECIMENTO E INSTALAÇÃO. AF_10/2020</t>
  </si>
  <si>
    <t>11.6.10</t>
  </si>
  <si>
    <t>190640</t>
  </si>
  <si>
    <t>LUVA DE REDUÇÃO, EM FERRO GALVANIZADO, 2 1/2" X  3/4", CONEXÃO ROSQUEADA, INSTALADO EM REDE DE ALIMENTAÇÃO PARA HIDRANTE - FORNECIMENTO E INSTALAÇÃO. (REF. SINAPI 92934)</t>
  </si>
  <si>
    <t>11.6.11</t>
  </si>
  <si>
    <t>92931</t>
  </si>
  <si>
    <t>LUVA DE REDUÇÃO, EM FERRO GALVANIZADO, 2" X 1 1/2", CONEXÃO ROSQUEADA, INSTALADO EM REDE DE ALIMENTAÇÃO PARA HIDRANTE - FORNECIMENTO E INSTALAÇÃO. AF_10/2020</t>
  </si>
  <si>
    <t>11.6.12</t>
  </si>
  <si>
    <t>92930</t>
  </si>
  <si>
    <t>LUVA DE REDUÇÃO, EM FERRO GALVANIZADO, 1 1/2" X 3/4", CONEXÃO ROSQUEADA, INSTALADO EM REDE DE ALIMENTAÇÃO PARA HIDRANTE - FORNECIMENTO E INSTALAÇÃO. AF_10/2020</t>
  </si>
  <si>
    <t>11.6.13</t>
  </si>
  <si>
    <t>11.6.14</t>
  </si>
  <si>
    <t>92642</t>
  </si>
  <si>
    <t>TÊ, EM FERRO GALVANIZADO, CONEXÃO ROSQUEADA, DN 65 (2 1/2"), INSTALADO EM REDE DE ALIMENTAÇÃO PARA HIDRANTE - FORNECIMENTO E INSTALAÇÃO. AF_10/2020</t>
  </si>
  <si>
    <t>11.6.15</t>
  </si>
  <si>
    <t>190641</t>
  </si>
  <si>
    <t>TÊ, EM FERRO GALVANIZADO, CONEXÃO ROSQUEADA, 2 1/2" X 2 1/2" X 1 1/2", INSTALADO EM REDE DE ALIMENTAÇÃO PARA HIDRANTE - FORNECIMENTO E INSTALAÇÃO. (REF. SINAPI 92642)</t>
  </si>
  <si>
    <t>11.6.16</t>
  </si>
  <si>
    <t>190642</t>
  </si>
  <si>
    <t>TÊ, EM FERRO GALVANIZADO, CONEXÃO ROSQUEADA, 2 1/2" X 2 1/2" X 1/2", INSTALADO EM REDE DE ALIMENTAÇÃO PARA HIDRANTE - FORNECIMENTO E INSTALAÇÃO. (REF. SINAPI 92642)</t>
  </si>
  <si>
    <t>11.6.17</t>
  </si>
  <si>
    <t>11.6.18</t>
  </si>
  <si>
    <t>11.7.</t>
  </si>
  <si>
    <t>ACESSÓRIOS DE TUBO</t>
  </si>
  <si>
    <t>11.7.1</t>
  </si>
  <si>
    <t>94499</t>
  </si>
  <si>
    <t>REGISTRO DE GAVETA BRUTO, LATÃO, ROSCÁVEL, 2 1/2" - FORNECIMENTO E INSTALAÇÃO. AF_08/2021</t>
  </si>
  <si>
    <t>11.7.2</t>
  </si>
  <si>
    <t>94496</t>
  </si>
  <si>
    <t>REGISTRO DE GAVETA BRUTO, LATÃO, ROSCÁVEL, 1 1/4" - FORNECIMENTO E INSTALAÇÃO. AF_08/2021</t>
  </si>
  <si>
    <t>11.7.3</t>
  </si>
  <si>
    <t>103019</t>
  </si>
  <si>
    <t>REGISTRO OU VÁLVULA GLOBO ANGULAR EM LATÃO, PARA HIDRANTES EM INSTALAÇÃO PREDIAL DE INCÊNDIO, 45 GRAUS, 2 1/2" - FORNECIMENTO E INSTALAÇÃO. AF_08/2021</t>
  </si>
  <si>
    <t>11.7.4</t>
  </si>
  <si>
    <t>103009</t>
  </si>
  <si>
    <t>VÁLVULA DE RETENÇÃO VERTICAL, DE BRONZE, ROSCÁVEL, 2 1/2" - FORNECIMENTO E INSTALAÇÃO. AF_08/2021</t>
  </si>
  <si>
    <t>11.7.5</t>
  </si>
  <si>
    <t>99629</t>
  </si>
  <si>
    <t>VÁLVULA DE RETENÇÃO VERTICAL, DE BRONZE, ROSCÁVEL, 1" - FORNECIMENTO E INSTALAÇÃO. AF_08/2021</t>
  </si>
  <si>
    <t>11.7.6</t>
  </si>
  <si>
    <t>11.7.7</t>
  </si>
  <si>
    <t>101917</t>
  </si>
  <si>
    <t>MANÔMETRO 0 A 200 PSI (0 A 14 KGF/CM2), D = 50MM - FORNECIMENTO E INSTALAÇÃO. AF_10/2020</t>
  </si>
  <si>
    <t>11.8.</t>
  </si>
  <si>
    <t>HIDRANTES</t>
  </si>
  <si>
    <t>11.8.1</t>
  </si>
  <si>
    <t>96765</t>
  </si>
  <si>
    <t>ABRIGO PARA HIDRANTE, 90X60X17CM, COM REGISTRO GLOBO ANGULAR 45 GRAUS 2 1/2", ADAPTADOR STORZ 2 1/2", MANGUEIRA DE INCÊNDIO 20M, REDUÇÃO 2 1/2" X 1 1/2" E ESGUICHO EM LATÃO 1 1/2" - FORNECIMENTO E INSTALAÇÃO. AF_10/2020</t>
  </si>
  <si>
    <t>11.9.</t>
  </si>
  <si>
    <t>BOMBAS</t>
  </si>
  <si>
    <t>11.9.1</t>
  </si>
  <si>
    <t>11.9.2</t>
  </si>
  <si>
    <t>11.9.3</t>
  </si>
  <si>
    <t>11.9.4</t>
  </si>
  <si>
    <t>12.1.</t>
  </si>
  <si>
    <t>12.1.1</t>
  </si>
  <si>
    <t>12.1.2</t>
  </si>
  <si>
    <t>12.1.3</t>
  </si>
  <si>
    <t>12.1.4</t>
  </si>
  <si>
    <t>12.1.5</t>
  </si>
  <si>
    <t>pç</t>
  </si>
  <si>
    <t>12.2.</t>
  </si>
  <si>
    <t>12.2.1</t>
  </si>
  <si>
    <t>12.2.2</t>
  </si>
  <si>
    <t>12.3.</t>
  </si>
  <si>
    <t>DUTOS DE VENTILAÇÃO</t>
  </si>
  <si>
    <t>12.3.1</t>
  </si>
  <si>
    <t>190625</t>
  </si>
  <si>
    <t>Duto em chapa de aço galvanizado #26 (REF. CDHU 61.20.450 - M.O. SINAPI)</t>
  </si>
  <si>
    <t>Kg</t>
  </si>
  <si>
    <t>12.3.2</t>
  </si>
  <si>
    <t>190624</t>
  </si>
  <si>
    <t>Duto em chapa de aço galvanizado #24 (REF. CDHU 61.20.450 - M.O. SINAPI)</t>
  </si>
  <si>
    <t>12.3.3</t>
  </si>
  <si>
    <t>190626</t>
  </si>
  <si>
    <t>Duto em chapa de aço galvanizado #22 (REF. CDHU 61.20.450 - M.O. SINAPI)</t>
  </si>
  <si>
    <t>12.3.4</t>
  </si>
  <si>
    <t>190627</t>
  </si>
  <si>
    <t>DUTO FLEXIVEL DE ALUMINIO C/ ISOLAM. TERM.LA VIDRO 263mm 10"" (REF. SBC 070668 - M.O. SINAPI)</t>
  </si>
  <si>
    <t>12.3.5</t>
  </si>
  <si>
    <t>91845</t>
  </si>
  <si>
    <t>ELETRODUTO FLEXÍVEL CORRUGADO REFORÇADO, PVC, DN 25 MM (3/4"), PARA CIRCUITOS TERMINAIS, INSTALADO EM LAJE - FORNECIMENTO E INSTALAÇÃO. AF_03/2023</t>
  </si>
  <si>
    <t>12.4.</t>
  </si>
  <si>
    <t>ELEMENTOS DE DIFUSÃO</t>
  </si>
  <si>
    <t>12.4.1</t>
  </si>
  <si>
    <t>1260</t>
  </si>
  <si>
    <t>Caixa de filtragem retangular G4 MFL-R 250 FABRICADA EM AÇO GALVANIZADO - FORNECIMENTO E INSTALAÇÃO</t>
  </si>
  <si>
    <t>12.4.2</t>
  </si>
  <si>
    <t>1255</t>
  </si>
  <si>
    <t>GRELHA DE INSUFLAMENTO/RETORNO, EM ALUMÍNIO ATÉ 0,25 M2 (FORNECIMENTO E MONTAGEM) (REF. SEINFRA-CE C3873)</t>
  </si>
  <si>
    <t>INTERLIGAÇÃO FRIGORÍGENA</t>
  </si>
  <si>
    <t>97328</t>
  </si>
  <si>
    <t>TUBO EM COBRE FLEXÍVEL, DN 3/8", COM ISOLAMENTO, INSTALADO EM RAMAL DE ALIMENTAÇÃO DE AR-CONDICIONADO - FORNECIMENTO E INSTALAÇÃO. AF_07/2025</t>
  </si>
  <si>
    <t>103291</t>
  </si>
  <si>
    <t>TUBO EM COBRE FLEXÍVEL, DN 1/2", COM ISOLAMENTO, INSTALADO EM FORRO, PARA RAMAL DE ALIMENTAÇÃO DE AR CONDICIONADO, INCLUSO FIXADOR. AF_11/2021</t>
  </si>
  <si>
    <t>103292</t>
  </si>
  <si>
    <t>TUBO EM COBRE FLEXÍVEL, DN 5/8", COM ISOLAMENTO, INSTALADO EM FORRO, PARA RAMAL DE ALIMENTAÇÃO DE AR CONDICIONADO, INCLUSO FIXADOR. AF_11/2021</t>
  </si>
  <si>
    <t>106034</t>
  </si>
  <si>
    <t>TUBO EM COBRE FLEXÍVEL, DN 3/4", COM ISOLAMENTO, INSTALADO EM RAMAL DE ALIMENTAÇÃO DE AR-CONDICIONADO - FORNECIMENTO E INSTALAÇÃO. AF_07/2025</t>
  </si>
  <si>
    <t>2601000140</t>
  </si>
  <si>
    <t>TUBO DE COBRE FLEXIVEL, D=7/8, COM ISOLAMENTO TERMICO, INSTALADO EM RAMAL DE ALIMENTACAO DE AR CONDICIONADO, INCLUSO BRACADEIRAS METALICAS - FORNECIMENTO E INSTALACAO</t>
  </si>
  <si>
    <t>190637</t>
  </si>
  <si>
    <t>TUBO EM COBRE RÍGIDO, DN 1 1/8"", COM ISOLAMENTO, INSTALADO EM RAMAL DE ALIMENTAÇÃO DE AR-CONDICIONADO COM CONDENSADORA CENTRAL - FORNECIMENTO E INSTALAÇÃO. AF_07/2025 (REF. SINAPI 106036)</t>
  </si>
  <si>
    <t>190638</t>
  </si>
  <si>
    <t>TUBO EM COBRE RÍGIDO, DN 1 3/8"", COM ISOLAMENTO, INSTALADO EM RAMAL DE ALIMENTAÇÃO DE AR-CONDICIONADO COM CONDENSADORA CENTRAL - FORNECIMENTO E INSTALAÇÃO. AF_07/2025 (REF. SINAPI 106036)</t>
  </si>
  <si>
    <t>91835</t>
  </si>
  <si>
    <t>ELETRODUTO FLEXÍVEL CORRUGADO REFORÇADO, PVC, DN 25 MM (3/4"), PARA CIRCUITOS TERMINAIS, INSTALADO EM FORRO - FORNECIMENTO E INSTALAÇÃO. AF_03/2023</t>
  </si>
  <si>
    <t>INSUMOS COMPLEMENTARES - MÃO DE OBRA CONSIDERADA NOS SERVIÇOS DE INSTALAÇÃO DAS REDES</t>
  </si>
  <si>
    <t>11976</t>
  </si>
  <si>
    <t>CHUMBADOR DE ACO ZINCADO, DIAMETRO 1/4" COM PARAFUSO 1/4" X 40 MM</t>
  </si>
  <si>
    <t>39997</t>
  </si>
  <si>
    <t>PORCA ZINCADA, SEXTAVADA, DIAMETRO 1/4"</t>
  </si>
  <si>
    <t>39211</t>
  </si>
  <si>
    <t>ARRUELA EM ALUMINIO, COM ROSCA, DE 1 1/4", PARA ELETRODUTO</t>
  </si>
  <si>
    <t>39996</t>
  </si>
  <si>
    <t>VERGALHAO ZINCADO ROSCA TOTAL, 1/4" (6,3 MM)</t>
  </si>
  <si>
    <t>39328</t>
  </si>
  <si>
    <t>PERFILADO PERFURADO 19 X 38 MM, CHAPA 22</t>
  </si>
  <si>
    <t>Válvula de bloqueio para gás (GBC), com registro schrader - diâmetro de 3/8"</t>
  </si>
  <si>
    <t>Válvula de bloqueio para gás (GBC), com registro schrader - diâmetro de 5/8"</t>
  </si>
  <si>
    <t>13.1.</t>
  </si>
  <si>
    <t>INFRAESTRUTURA</t>
  </si>
  <si>
    <t>13.1.1</t>
  </si>
  <si>
    <t>97887</t>
  </si>
  <si>
    <t>CAIXA ENTERRADA ELÉTRICA RETANGULAR, EM ALVENARIA COM TIJOLOS CERÂMICOS MACIÇOS, FUNDO COM BRITA, DIMENSÕES INTERNAS: 0,4X0,4X0,4 M. AF_12/2020</t>
  </si>
  <si>
    <t>13.1.2</t>
  </si>
  <si>
    <t>91940</t>
  </si>
  <si>
    <t>CAIXA RETANGULAR 4" X 2" MÉDIA (1,30 M DO PISO), PVC, INSTALADA EM PAREDE - FORNECIMENTO E INSTALAÇÃO. AF_03/2023</t>
  </si>
  <si>
    <t>13.1.3</t>
  </si>
  <si>
    <t>13.1.4</t>
  </si>
  <si>
    <t>13.1.5</t>
  </si>
  <si>
    <t>13.1.6</t>
  </si>
  <si>
    <t>13.1.7</t>
  </si>
  <si>
    <t>13.1.8</t>
  </si>
  <si>
    <t>13.1.9</t>
  </si>
  <si>
    <t>95782</t>
  </si>
  <si>
    <t>CONDULETE DE ALUMÍNIO, TIPO E, ELETRODUTO DE AÇO GALVANIZADO DN 25 MM (1''), APARENTE - FORNECIMENTO E INSTALAÇÃO. AF_10/2022</t>
  </si>
  <si>
    <t>13.1.10</t>
  </si>
  <si>
    <t>95785</t>
  </si>
  <si>
    <t>CONDULETE DE ALUMÍNIO, TIPO E, PARA ELETRODUTO DE AÇO GALVANIZADO DN 32 MM (1 1/4''), APARENTE - FORNECIMENTO E INSTALAÇÃO. AF_10/2022</t>
  </si>
  <si>
    <t>13.1.11</t>
  </si>
  <si>
    <t>95779</t>
  </si>
  <si>
    <t>CONDULETE DE ALUMÍNIO, TIPO E, PARA ELETRODUTO DE AÇO GALVANIZADO DN 20 MM (3/4''), APARENTE - FORNECIMENTO E INSTALAÇÃO. AF_10/2022</t>
  </si>
  <si>
    <t>13.1.12</t>
  </si>
  <si>
    <t>95787</t>
  </si>
  <si>
    <t>CONDULETE DE ALUMÍNIO, TIPO LR, PARA ELETRODUTO DE AÇO GALVANIZADO DN 20 MM (3/4''), APARENTE - FORNECIMENTO E INSTALAÇÃO. AF_10/2022</t>
  </si>
  <si>
    <t>13.1.13</t>
  </si>
  <si>
    <t>13.1.14</t>
  </si>
  <si>
    <t>13.1.15</t>
  </si>
  <si>
    <t>91980</t>
  </si>
  <si>
    <t>INTERRUPTOR BIPOLAR (1 MÓDULO), 10A/250V, SEM SUPORTE E SEM PLACA - FORNECIMENTO E INSTALAÇÃO. AF_03/2023</t>
  </si>
  <si>
    <t>13.1.16</t>
  </si>
  <si>
    <t>91999</t>
  </si>
  <si>
    <t>TOMADA BAIXA DE EMBUTIR (1 MÓDULO), 2P+T 20 A, SEM SUPORTE E SEM PLACA - FORNECIMENTO E INSTALAÇÃO. AF_03/2023</t>
  </si>
  <si>
    <t>13.1.17</t>
  </si>
  <si>
    <t>92006</t>
  </si>
  <si>
    <t>TOMADA BAIXA DE EMBUTIR (2 MÓDULOS), 2P+T 10 A, SEM SUPORTE E SEM PLACA - FORNECIMENTO E INSTALAÇÃO. AF_03/2023</t>
  </si>
  <si>
    <t>13.1.18</t>
  </si>
  <si>
    <t>91960</t>
  </si>
  <si>
    <t>INTERRUPTOR PARALELO (2 MÓDULOS), 10A/250V, SEM SUPORTE E SEM PLACA - FORNECIMENTO E INSTALAÇÃO. AF_03/2023</t>
  </si>
  <si>
    <t>13.1.19</t>
  </si>
  <si>
    <t>91958</t>
  </si>
  <si>
    <t>INTERRUPTOR SIMPLES (2 MÓDULOS), 10A/250V, SEM SUPORTE E SEM PLACA - FORNECIMENTO E INSTALAÇÃO. AF_03/2023</t>
  </si>
  <si>
    <t>13.1.20</t>
  </si>
  <si>
    <t>13.1.21</t>
  </si>
  <si>
    <t>13.1.22</t>
  </si>
  <si>
    <t>13.1.23</t>
  </si>
  <si>
    <t>13.1.24</t>
  </si>
  <si>
    <t>13.1.25</t>
  </si>
  <si>
    <t>13.1.26</t>
  </si>
  <si>
    <t>13.1.27</t>
  </si>
  <si>
    <t>13.1.28</t>
  </si>
  <si>
    <t>13.1.29</t>
  </si>
  <si>
    <t>13.1.30</t>
  </si>
  <si>
    <t>13.1.31</t>
  </si>
  <si>
    <t>13.1.32</t>
  </si>
  <si>
    <t>13.1.33</t>
  </si>
  <si>
    <t>13.1.34</t>
  </si>
  <si>
    <t>13.1.35</t>
  </si>
  <si>
    <t>13.1.36</t>
  </si>
  <si>
    <t>13.1.37</t>
  </si>
  <si>
    <t>13.1.38</t>
  </si>
  <si>
    <t>13.2.</t>
  </si>
  <si>
    <t>PAINÉIS</t>
  </si>
  <si>
    <t>13.2.1</t>
  </si>
  <si>
    <t>13.2.2</t>
  </si>
  <si>
    <t>13.2.3</t>
  </si>
  <si>
    <t>13.2.4</t>
  </si>
  <si>
    <t>13.2.5</t>
  </si>
  <si>
    <t>13.3.</t>
  </si>
  <si>
    <t>CONDUTORES</t>
  </si>
  <si>
    <t>13.3.1</t>
  </si>
  <si>
    <t>91926</t>
  </si>
  <si>
    <t>CABO DE COBRE FLEXÍVEL ISOLADO, 2,5 MM², ANTI-CHAMA 450/750 V, PARA CIRCUITOS TERMINAIS - FORNECIMENTO E INSTALAÇÃO. AF_03/2023</t>
  </si>
  <si>
    <t>13.3.2</t>
  </si>
  <si>
    <t>13.3.3</t>
  </si>
  <si>
    <t>91924</t>
  </si>
  <si>
    <t>CABO DE COBRE FLEXÍVEL ISOLADO, 1,5 MM², ANTI-CHAMA 450/750 V, PARA CIRCUITOS TERMINAIS - FORNECIMENTO E INSTALAÇÃO. AF_03/2023</t>
  </si>
  <si>
    <t>13.4.</t>
  </si>
  <si>
    <t>13.4.1</t>
  </si>
  <si>
    <t>13.4.2</t>
  </si>
  <si>
    <t>13.4.3</t>
  </si>
  <si>
    <t>13.5.</t>
  </si>
  <si>
    <t>ELETRODUTOS E CALHAS</t>
  </si>
  <si>
    <t>13.5.1</t>
  </si>
  <si>
    <t>1201004100</t>
  </si>
  <si>
    <t>ELETROCALHA PERFURADA 100X100MM, EM CHAPA DE ACO GALVANIZADA CH. 24, SEM TAMPA, INCLUSIVE CONEXOES</t>
  </si>
  <si>
    <t>13.5.2</t>
  </si>
  <si>
    <t>1201004110</t>
  </si>
  <si>
    <t>ELETROCALHA PERFURADA 100X200MM, EM CHAPA DE ACO GALVANIZADA CH. 24, SEM TAMPA, INCLUSIVE CONEXOES</t>
  </si>
  <si>
    <t>13.5.3</t>
  </si>
  <si>
    <t>13.5.4</t>
  </si>
  <si>
    <t>1201004042</t>
  </si>
  <si>
    <t>ELETRODUTO DE ACO GALVANIZADO, CLASSE LEVE, DN 25 MM (1), APARENTE, INSTALADO EM PAREDE - FORNECIMENTO E INSTALACAO</t>
  </si>
  <si>
    <t>1201004040</t>
  </si>
  <si>
    <t>ELETRODUTO DE ACO GALVANIZADO, CLASSE LEVE, DN 20 MM (3/4), APARENTE, INSTALADO EM PAREDE - FORNECIMENTO E INSTALACAO</t>
  </si>
  <si>
    <t>97667</t>
  </si>
  <si>
    <t>ELETRODUTO FLEXÍVEL CORRUGADO, PEAD, DN 50 (1 1/2"), PARA REDE ENTERRADA DE DISTRIBUIÇÃO DE ENERGIA ELÉTRICA - FORNECIMENTO E INSTALAÇÃO. AF_12/2021</t>
  </si>
  <si>
    <t>91859</t>
  </si>
  <si>
    <t>ELETRODUTO FLEXÍVEL LISO, PEAD, DN 32 MM (1"), PARA CIRCUITOS TERMINAIS, INSTALADO EM PAREDE - FORNECIMENTO E INSTALAÇÃO. AF_03/2023</t>
  </si>
  <si>
    <t>97669</t>
  </si>
  <si>
    <t>ELETRODUTO FLEXÍVEL CORRUGADO, PEAD, DN 90 (3"), PARA REDE ENTERRADA DE DISTRIBUIÇÃO DE ENERGIA ELÉTRICA - FORNECIMENTO E INSTALAÇÃO. AF_12/2021</t>
  </si>
  <si>
    <t>97670</t>
  </si>
  <si>
    <t>ELETRODUTO FLEXÍVEL CORRUGADO, PEAD, DN 100 (4"), PARA REDE ENTERRADA DE DISTRIBUIÇÃO DE ENERGIA ELÉTRICA - FORNECIMENTO E INSTALAÇÃO. AF_12/2021</t>
  </si>
  <si>
    <t>91855</t>
  </si>
  <si>
    <t>ELETRODUTO FLEXÍVEL CORRUGADO REFORÇADO, PVC, DN 25 MM (3/4"), PARA CIRCUITOS TERMINAIS, INSTALADO EM PAREDE - FORNECIMENTO E INSTALAÇÃO. AF_03/2023</t>
  </si>
  <si>
    <t>INSTALAÇÕES DE REDE LÓGICA (DADOS / VOZ / CONTROLE / CFTV)</t>
  </si>
  <si>
    <t>14.1.</t>
  </si>
  <si>
    <t>14.1.1</t>
  </si>
  <si>
    <t>14.1.2</t>
  </si>
  <si>
    <t>14.1.3</t>
  </si>
  <si>
    <t>14.1.4</t>
  </si>
  <si>
    <t>14.1.5</t>
  </si>
  <si>
    <t>14.1.6</t>
  </si>
  <si>
    <t>91857</t>
  </si>
  <si>
    <t>ELETRODUTO FLEXÍVEL CORRUGADO REFORÇADO, PVC, DN 32 MM (1"), PARA CIRCUITOS TERMINAIS, INSTALADO EM PAREDE - FORNECIMENTO E INSTALAÇÃO. AF_03/2023</t>
  </si>
  <si>
    <t>14.1.7</t>
  </si>
  <si>
    <t>91856</t>
  </si>
  <si>
    <t>ELETRODUTO FLEXÍVEL CORRUGADO, PVC, DN 32 MM (1"), PARA CIRCUITOS TERMINAIS, INSTALADO EM PAREDE - FORNECIMENTO E INSTALAÇÃO. AF_03/2023</t>
  </si>
  <si>
    <t>14.1.8</t>
  </si>
  <si>
    <t>14.1.9</t>
  </si>
  <si>
    <t>14.1.10</t>
  </si>
  <si>
    <t>14.1.11</t>
  </si>
  <si>
    <t>95781</t>
  </si>
  <si>
    <t>CONDULETE DE ALUMÍNIO, TIPO C, PARA ELETRODUTO DE AÇO GALVANIZADO DN 25 MM (1''), APARENTE - FORNECIMENTO E INSTALAÇÃO. AF_10/2022</t>
  </si>
  <si>
    <t>14.1.12</t>
  </si>
  <si>
    <t>14.1.13</t>
  </si>
  <si>
    <t>95789</t>
  </si>
  <si>
    <t>CONDULETE DE ALUMÍNIO, TIPO LR, PARA ELETRODUTO DE AÇO GALVANIZADO DN 25 MM (1''), APARENTE - FORNECIMENTO E INSTALAÇÃO. AF_10/2022</t>
  </si>
  <si>
    <t>14.1.14</t>
  </si>
  <si>
    <t>95796</t>
  </si>
  <si>
    <t>CONDULETE DE ALUMÍNIO, TIPO T, PARA ELETRODUTO DE AÇO GALVANIZADO DN 25 MM (1''), APARENTE - FORNECIMENTO E INSTALAÇÃO. AF_10/2022</t>
  </si>
  <si>
    <t>14.1.15</t>
  </si>
  <si>
    <t>14.1.16</t>
  </si>
  <si>
    <t>14.1.17</t>
  </si>
  <si>
    <t>14.1.18</t>
  </si>
  <si>
    <t>14.1.19</t>
  </si>
  <si>
    <t>14.1.20</t>
  </si>
  <si>
    <t>14.1.21</t>
  </si>
  <si>
    <t>86914</t>
  </si>
  <si>
    <t>TORNEIRA CROMADA 1/2" OU 3/4" PARA TANQUE, PADRÃO MÉDIO - FORNECIMENTO E INSTALAÇÃO. AF_01/2020</t>
  </si>
  <si>
    <t>17.2.4</t>
  </si>
  <si>
    <t>190628</t>
  </si>
  <si>
    <t>Lixeira dupla, estilo container, fabricada em chapa de aço reforçada, com capacidade para 375 litros. Possui tampa com furação para cadeado e pistão, com abertura manual. Do tipo de fixar no chão, não de embutir. A lixeira terá 100 cm de comprimento, por 50 cm de largura e 90 cm de altura, peso da lixeira = 30kg. Deve receber pintura epóxi eletrostática branca fosca RAL 9003. Ref. Barbosa Utensílios ou equivalente, instalada em piso de concreto existente. (REF. SINAPI 103307)</t>
  </si>
  <si>
    <t>10 meses</t>
  </si>
  <si>
    <t>Valor por m²:</t>
  </si>
  <si>
    <t>Área construída:</t>
  </si>
  <si>
    <t>Tempo previsto:</t>
  </si>
  <si>
    <t>22.</t>
  </si>
  <si>
    <t>SPDA</t>
  </si>
  <si>
    <t>96989</t>
  </si>
  <si>
    <t>CAPTOR TIPO FRANKLIN PARA SPDA - FORNECIMENTO E INSTALAÇÃO. AF_08/2023</t>
  </si>
  <si>
    <t>96986</t>
  </si>
  <si>
    <t>HASTE DE ATERRAMENTO, DIÂMETRO 3/4", COM 3 METROS - FORNECIMENTO E INSTALAÇÃO. AF_08/2023</t>
  </si>
  <si>
    <t>104746</t>
  </si>
  <si>
    <t>MINI CAPTOR PARA SPDA - FORNECIMENTO E INSTALAÇÃO. AF_08/2023</t>
  </si>
  <si>
    <t>98111</t>
  </si>
  <si>
    <t>CAIXA DE INSPEÇÃO PARA ATERRAMENTO, CIRCULAR, EM POLIETILENO, DIÂMETRO INTERNO = 0,3 M. AF_12/2020</t>
  </si>
  <si>
    <t>96977</t>
  </si>
  <si>
    <t>CORDOALHA DE COBRE NU 50 MM², ENTERRADA - FORNECIMENTO E INSTALAÇÃO. AF_08/2023</t>
  </si>
  <si>
    <t>190423</t>
  </si>
  <si>
    <t>RE-BAR 8MM X 4M COM 3 CLIPS PARA EMENDA 8-10MM (REF. SEINFRA-MG ED-51021 - M.O. SINAPI)</t>
  </si>
  <si>
    <t>1201006045</t>
  </si>
  <si>
    <t>BARRA CHATA DE ALUMINIO 7/8 X 1/8 - TEL0775YT, INCLUSIVE ACESSORIOS DE FIXACAO</t>
  </si>
  <si>
    <t>17.4.</t>
  </si>
  <si>
    <t>17.4.1</t>
  </si>
  <si>
    <t>17.4.2</t>
  </si>
  <si>
    <t>17.4.3</t>
  </si>
  <si>
    <t>17.5.</t>
  </si>
  <si>
    <t>17.5.1</t>
  </si>
  <si>
    <t>17.5.2</t>
  </si>
  <si>
    <t>17.5.3</t>
  </si>
  <si>
    <t>18.2.</t>
  </si>
  <si>
    <t>18.2.1</t>
  </si>
  <si>
    <t>18.2.2</t>
  </si>
  <si>
    <t>18.2.3</t>
  </si>
  <si>
    <t>18.2.4</t>
  </si>
  <si>
    <t>18.2.5</t>
  </si>
  <si>
    <t>18.3.</t>
  </si>
  <si>
    <t>18.3.1</t>
  </si>
  <si>
    <t>18.3.2</t>
  </si>
  <si>
    <t>18.3.3</t>
  </si>
  <si>
    <t>18.3.4</t>
  </si>
  <si>
    <t>18.3.5</t>
  </si>
  <si>
    <t>19.1.4</t>
  </si>
  <si>
    <t>19.1.5</t>
  </si>
  <si>
    <t>20.1.3</t>
  </si>
  <si>
    <t>21.1.</t>
  </si>
  <si>
    <t>21.1.1</t>
  </si>
  <si>
    <t>21.1.2</t>
  </si>
  <si>
    <t>21.2.</t>
  </si>
  <si>
    <t>21.2.1</t>
  </si>
  <si>
    <t>21.2.2</t>
  </si>
  <si>
    <t>21.2.3</t>
  </si>
  <si>
    <t>21.2.4</t>
  </si>
  <si>
    <t>21.2.5</t>
  </si>
  <si>
    <t>21.2.6</t>
  </si>
  <si>
    <t>21.2.7</t>
  </si>
  <si>
    <t>21.2.8</t>
  </si>
  <si>
    <t>21.3.</t>
  </si>
  <si>
    <t>21.3.1</t>
  </si>
  <si>
    <t>21.3.2</t>
  </si>
  <si>
    <t>21.3.3</t>
  </si>
  <si>
    <t>21.3.4</t>
  </si>
  <si>
    <t>21.3.5</t>
  </si>
  <si>
    <t>22.1</t>
  </si>
  <si>
    <t>Efetivo médio por mês:</t>
  </si>
  <si>
    <t>92774</t>
  </si>
  <si>
    <t>ARMAÇÃO DE LAJE DE ESTRUTURA CONVENCIONAL DE CONCRETO ARMADO UTILIZANDO AÇO CA-50 DE 20,0 MM - MONTAGEM. AF_06/2022</t>
  </si>
  <si>
    <t>3.4.8</t>
  </si>
  <si>
    <t>190694</t>
  </si>
  <si>
    <t>BASE PARA PORTÃO DE CORRER E GRADIL, EM VIGA 80X25CM, ARMADA, INCLUSIVE ESCAVAÇÃO E REATERRO (M.O. SINAPI)</t>
  </si>
  <si>
    <t>4.2.13</t>
  </si>
  <si>
    <t>92447</t>
  </si>
  <si>
    <t>MONTAGEM E DESMONTAGEM DE FÔRMA DE VIGA, ESCORAMENTO COM PONTALETE DE MADEIRA, PÉ-DIREITO SIMPLES, EM MADEIRA SERRADA, 2 UTILIZAÇÕES. AF_09/2020</t>
  </si>
  <si>
    <t>4.2.14</t>
  </si>
  <si>
    <t>190666</t>
  </si>
  <si>
    <t xml:space="preserve"> MONTAGEM E DESMONTAGEM DE FÔRMA DE VIGA, ESCORAMENTO COM PONTALETE DE MADEIRA, PÉ-DIREITO 4,00M, EM MADEIRA SERRADA, 2 UTILIZAÇÕES. (REF. SINAPI 92447)</t>
  </si>
  <si>
    <t>4.2.15</t>
  </si>
  <si>
    <t>190667</t>
  </si>
  <si>
    <t>MONTAGEM E DESMONTAGEM DE FÔRMA DE VIGA, ESCORAMENTO COM PONTALETE DE MADEIRA, PÉ-DIREITO 7,00M, EM MADEIRA SERRADA, 2 UTILIZAÇÕES. (REF. SINAPI 92447)</t>
  </si>
  <si>
    <t>11.2.6</t>
  </si>
  <si>
    <t>190668</t>
  </si>
  <si>
    <t>PLACA FOTOLUMINESCENTE PARA SINALIZAÇÃO DE EMERGÊNCIA, TIPO "E1", DIMENSÃO (200X200)MM, INCLUSIVE FIXAÇÃO (REF. DER-MG ED-29388 - M.O. SINAPI)</t>
  </si>
  <si>
    <t>11.2.7</t>
  </si>
  <si>
    <t>190669</t>
  </si>
  <si>
    <t>PLACA FOTOLUMINESCENTE PARA SINALIZAÇÃO DE EMERGÊNCIA, TIPO "E2", DIMENSÃO (200X150)MM, INCLUSIVE FIXAÇÃO (REF. DER-MG ED-29389 - M.O. SINAPI)</t>
  </si>
  <si>
    <t>11.2.8</t>
  </si>
  <si>
    <t>190670</t>
  </si>
  <si>
    <t>PLACA FOTOLUMINESCENTE PARA SINALIZAÇÃO DE EMERGÊNCIA, TIPO "E5", DIMENSÃO (200X200)MM, INCLUSIVE FIXAÇÃO (REF. DER-MG ED-50199 - M.O. SINAPI)</t>
  </si>
  <si>
    <t>11.2.9</t>
  </si>
  <si>
    <t>190671</t>
  </si>
  <si>
    <t>PLACA FOTOLUMINESCENTE PARA SINALIZAÇÃO DE EMERGÊNCIA, TIPO "E7", DIMENSÃO (200X200)MM, INCLUSIVE FIXAÇÃO (REF. DER-MG ED-29391 - M.O. SINAPI)</t>
  </si>
  <si>
    <t>11.2.10</t>
  </si>
  <si>
    <t>190672</t>
  </si>
  <si>
    <t>PLACA FOTOLUMINESCENTE PARA SINALIZAÇÃO DE EMERGÊNCIA, TIPO "E8, DIMENSÃO (200X200)MM, INCLUSIVE FIXAÇÃO (REF. DER-MG ED-50200 - M.O. SINAPI)</t>
  </si>
  <si>
    <t>92699</t>
  </si>
  <si>
    <t>JOELHO 90 GRAUS, EM FERRO GALVANIZADO, CONEXÃO ROSQUEADA, DN 15 (1/2"), INSTALADO EM RAMAIS E SUB-RAMAIS DE GÁS - FORNECIMENTO E INSTALAÇÃO. AF_10/2020</t>
  </si>
  <si>
    <t>190673</t>
  </si>
  <si>
    <t>LUVA DE REDUÇÃO, EM FERRO GALVANIZADO, 1/2" X 1/4", CONEXÃO ROSQUEADA, INSTALADO EM REDE DE ALIMENTAÇÃO PARA SPRINKLER - FORNECIMENTO E INSTALAÇÃO. (REF. SINAPI 92941)</t>
  </si>
  <si>
    <t>92704</t>
  </si>
  <si>
    <t>TÊ, EM FERRO GALVANIZADO, CONEXÃO ROSQUEADA, DN 15 (1/2"), INSTALADO EM RAMAIS E SUB-RAMAIS DE GÁS - FORNECIMENTO E INSTALAÇÃO. AF_10/2020</t>
  </si>
  <si>
    <t>190674</t>
  </si>
  <si>
    <t>TÊ DE REDUÇÃO, EM FERRO GALVANIZADO, CONEXÃO ROSQUEADA, 1 1/2" X 1/2" X 1/2" INSTALADO EM REDE DE ALIMENTAÇÃO PARA HIDRANTE - FORNECIMENTO E INSTALAÇÃO. AF_10/2020</t>
  </si>
  <si>
    <t>11.6.19</t>
  </si>
  <si>
    <t>190675</t>
  </si>
  <si>
    <t>NIPLE DUPLO FERRO GALVANIZADO 2.1/2" (REF. GOINFRA 085047 - M.O. SINAPI)</t>
  </si>
  <si>
    <t>Un</t>
  </si>
  <si>
    <t>190644</t>
  </si>
  <si>
    <t>PRESSOSTATO PARA COMPRESSOR DE 100/140 PSI, CONEXÃO 5/16" (REF. DER-MG ED-48253 - M.O. SINAPI)</t>
  </si>
  <si>
    <t>190645</t>
  </si>
  <si>
    <t>CONJUNTO MOTOR-BOMBA 27,60 M3/H, 97,95MCA, 15CV, 1750RPM, 127/220V, TRIFÁSICO (REF. SIURB 100312 - M.O. SINAPI)</t>
  </si>
  <si>
    <t>190647</t>
  </si>
  <si>
    <t>Bomba multiestágio Famac FEI 4 CV (Vazão 1,2 m³/h, Altura manométrica 107.95 m.c.a; Trifásico) - Entregue Campo Grande MS  (REF. ORSE 11173 - M.O. SINAPI)</t>
  </si>
  <si>
    <t>190648</t>
  </si>
  <si>
    <t>Fornecimento e montagem quadro de comando em chapa de ferro, 60x50x20cm, para 2 bombas, 15CV, Estrela-Triângulo, 220V, contendo disjuntores, relé, contatores, chave seletora, botão pulso, sinaleiros e bornes (completo) (REF. ORSE 013341 - M.O. SINAPI)</t>
  </si>
  <si>
    <t>190650</t>
  </si>
  <si>
    <t>Cabo de comando blindado AFT 2x18 awg pt (REF. ORSE 012336 - M.O. SINAPI)</t>
  </si>
  <si>
    <t>1201008372</t>
  </si>
  <si>
    <t>CABO DE ALUMINIO COM ALMA, NA(S) BITOLA(S):- 2 AWG</t>
  </si>
  <si>
    <t>190679</t>
  </si>
  <si>
    <t>Para-raio de distribuicao em corpo polimerico de ZNO, para 15Kv/10Ka.  Fornecimento e instalacao. (REF. SCO IT25.70.0150A - M.O. SINAPI)</t>
  </si>
  <si>
    <t>1201003070</t>
  </si>
  <si>
    <t>CABO DE COBRE, ISOLADO PARA 15.000 V (15 KV), TIPO EPROTENAX, FABRICACAO PIRELLI OU SIMILAR, NA(S) BITOLA(S):- 25,0 MM2</t>
  </si>
  <si>
    <t>1201008186</t>
  </si>
  <si>
    <t>CHAVE SECCIONADORA TRIPOLAR PARA MEDIA TENSAO 400A/15KV COM COMANDO MANUAL SIMULTANEO NAS TRES FASE ATRAVES DE PUNHO</t>
  </si>
  <si>
    <t>1201008183</t>
  </si>
  <si>
    <t>DISJUNTOR, A VACUO 630A, MOD. MAF-15-630, CAPACIDADE 350MVA, COM PROTECAO DE CURTO, SOBRECARGA E FALTA DE FASE, PROTECAO SECUNDARIA DA BEGHIN OU SIMILAR</t>
  </si>
  <si>
    <t>1201003245</t>
  </si>
  <si>
    <t>CABO DE COBRE ISOLADO COM EPR/XLPE 1KV (90G) 120MM2 - FORNECIMENTO E INSTALACAO</t>
  </si>
  <si>
    <t>1201003235</t>
  </si>
  <si>
    <t>CABO DE COBRE ISOLADO COM EPR/XLPE 1KV (90G) 70MM2 - FORNECIMENTO E INSTALACAO</t>
  </si>
  <si>
    <t>190680</t>
  </si>
  <si>
    <t>ISOLADOR DE ANCORAGEM POLIMÉRICO 15KV (REF. GOINFRA 071476 - M.O. SINAPI)</t>
  </si>
  <si>
    <t>0923</t>
  </si>
  <si>
    <t>POSTE DUPLO T PARA ALTA TENSÃO, 14M ALTURA LIVRE,  INCLUSIVE CRUZETA DE CONCRETO</t>
  </si>
  <si>
    <t>190681</t>
  </si>
  <si>
    <t>Estrado (tapete) de borracha isolante 15 kv - dimensões 1.000 x 500 x 25 mm (REF. ORSE 012844 - M.O. SINAPI)</t>
  </si>
  <si>
    <t>13.1.39</t>
  </si>
  <si>
    <t>13.1.40</t>
  </si>
  <si>
    <t>101907</t>
  </si>
  <si>
    <t>EXTINTOR DE INCÊNDIO PORTÁTIL COM CARGA DE CO2 DE 6 KG, CLASSE BC - FORNECIMENTO E INSTALAÇÃO. AF_10/2020_PE</t>
  </si>
  <si>
    <t>13.1.41</t>
  </si>
  <si>
    <t>13.1.42</t>
  </si>
  <si>
    <t>13.1.43</t>
  </si>
  <si>
    <t>13.1.44</t>
  </si>
  <si>
    <t>13.1.45</t>
  </si>
  <si>
    <t>13.1.46</t>
  </si>
  <si>
    <t>1201008308</t>
  </si>
  <si>
    <t>BARRAMENTO DE COBRE, PARA 13,8 KV, TIPO VERGALHAO, REDONDO E DIAMETRO 1/4</t>
  </si>
  <si>
    <t>13.2.6</t>
  </si>
  <si>
    <t>13.2.7</t>
  </si>
  <si>
    <t>13.2.8</t>
  </si>
  <si>
    <t>13.2.9</t>
  </si>
  <si>
    <t>13.2.10</t>
  </si>
  <si>
    <t>13.2.11</t>
  </si>
  <si>
    <t>190677</t>
  </si>
  <si>
    <t>TOMADA 3P+N+T 32A - 600/690V TIPO INDUSTRIAL (REF. SIURB 098215 - M.O. SINAPI)</t>
  </si>
  <si>
    <t>190695</t>
  </si>
  <si>
    <t>Painel autoportante em chapa de aço, com proteção mínima IP 54 - sem componentes (REF. CPOS/CDHU 37.06.014 - M.O. SINAPI)</t>
  </si>
  <si>
    <t>190659</t>
  </si>
  <si>
    <t>QUADRO DE DISTRIBUIÇÃO DE ENERGIA EM CHAPA DE AÇO GALVANIZADO, DE SOBREPOR, COM BARRAMENTO TRIFÁSICO, PARA 36 DISJUNTORES DIN 100A - FORNECIMENTO E INSTALAÇÃO. (REF. SINAPI 106025)</t>
  </si>
  <si>
    <t>190664</t>
  </si>
  <si>
    <t>LUMINÁRIA HERMÉTICA INDUSTRIAL LED 20W, CORPO FABRICADO EM LIGA DE ALUMÍNIO EXTRUDADO, E DIFUSOR EM POLICARBONATO LEITOSO ANTIOFUSCAMENTO COM FECHAMENTO HERMÉTICO IP66. COMPOSTA POR PLACA LED, TEMP. DE COR 5.000K, TENSÃO DE TRABALHO 220~260 VAC, VIDA ÚTIL 100.000H (L70 B50). GARANTIA 3 ANOS.- FORNECIMENTO E INSTALAÇÃO. (REF. SINAPI 97607)</t>
  </si>
  <si>
    <t>190665</t>
  </si>
  <si>
    <t>LUMINÁRIA HERMÉTICA INDUSTRIAL LED 40W, CORPO FABRICADO EM LIGA DE ALUMÍNIO EXTRUDADO, E DIFUSOR EM POLICARBONATO LEITOSO ANTIOFUSCAMENTO COM FECHAMENTO HERMÉTICO IP66. COMPOSTA POR PLACA LED, TEMP. DE COR 5.000K, TENSÃO DE TRABALHO 220~260 VAC, VIDA ÚTIL 100.000H (L70 B50). GARANTIA 3 ANOS..- FORNECIMENTO E INSTALAÇÃO. (REF. SINAPI 97607)</t>
  </si>
  <si>
    <t>13.6.</t>
  </si>
  <si>
    <t>13.6.1</t>
  </si>
  <si>
    <t>13.6.2</t>
  </si>
  <si>
    <t>13.6.3</t>
  </si>
  <si>
    <t>190663</t>
  </si>
  <si>
    <t>ELETROCALHA PERFURADA (300X100)MM EM CHAPA DE AÇO GALVANIZADO #18, COM TRATAMENTO PRÉ-ZINCADO, INCLUSIVE TAMPA DE ENCAIXE, FIXAÇÃO SUPERIOR, CONEXÕES E ACESSÓRIOS (REF. DER-MG ED-19526 - M.O. SINAPI)</t>
  </si>
  <si>
    <t>13.6.4</t>
  </si>
  <si>
    <t>13.6.5</t>
  </si>
  <si>
    <t>13.6.6</t>
  </si>
  <si>
    <t>190662</t>
  </si>
  <si>
    <t>PERFILADO PERFURADO (38X38)MM EM CHAPA DE AÇO GALVANIZADO #18, COM TRATAMENTO PRÉ-ZINCADO, INCLUSIVE TAMPA DE ENCAIXE, FIXAÇÃO SUPERIOR, CONEXÕES E ACESSÓRIOS (REF. DER-MG ED-49450 - M.O. SINAPI)</t>
  </si>
  <si>
    <t>190678</t>
  </si>
  <si>
    <t>ELETRODUTO METALICO FLEXIVEL DIAMETRO DIAM. 1" (REF. GOINFRA 071232 - M.O. SINAPI)</t>
  </si>
  <si>
    <t>190682</t>
  </si>
  <si>
    <t>CAIXA DE PASSAGEM COM PLACA DE MONTAGEM SOBREPOR EM PVC COM TAMPA OPACA, 300X200X130MM, IP 55- FORNECIMENTO E INSTALAÇÃO. (REF. SINAPI 100556)</t>
  </si>
  <si>
    <t>190643</t>
  </si>
  <si>
    <t>CONDULETE DE ALUMÍNIO, TIPO LL, PARA ELETRODUTO DE AÇO GALVANIZADO DN 25 MM (1''), APARENTE - FORNECIMENTO E INSTALAÇÃO. (REF. SINAPI 95789)</t>
  </si>
  <si>
    <t>190531</t>
  </si>
  <si>
    <t>CONDULETE DE ALUMÍNIO, MULTIPLO, PARA ELETRODUTO DE AÇO GALVANIZADO DN 25 MM (1''), APARENTE - FORNECIMENTO E INSTALAÇÃO. (REF. SINAPI 95780)</t>
  </si>
  <si>
    <t>91905</t>
  </si>
  <si>
    <t>CURVA 90 GRAUS PARA ELETRODUTO, PVC, ROSCÁVEL, DN 32 MM (1"), PARA CIRCUITOS TERMINAIS, INSTALADA EM LAJE - FORNECIMENTO E INSTALAÇÃO. AF_03/2023</t>
  </si>
  <si>
    <t>190683</t>
  </si>
  <si>
    <t>CONECTOR FÊMEA GERATÓRIO PARA SEALTUBO 1" - FORNECIMENTO E INSTALAÇÃO (REF. SINAPI 91885)</t>
  </si>
  <si>
    <t>190684</t>
  </si>
  <si>
    <t>Luva sem rosca UNIDUT ø=1 " C- PB (REF. ORSE 011969 - M.O. SINAPI)</t>
  </si>
  <si>
    <t>190657</t>
  </si>
  <si>
    <t>ABRAÇADEIRA GUIA PARA MASTROS SIMPLES PARA UMA DESCIDA 1 1/2" (REF. DER-MG ED-51010 - M.O. SINAPI)</t>
  </si>
  <si>
    <t>96987</t>
  </si>
  <si>
    <t>BASE METÁLICA PARA MASTRO 1 ½" PARA SPDA - FORNECIMENTO E INSTALAÇÃO. AF_08/2023</t>
  </si>
  <si>
    <t>1201006008</t>
  </si>
  <si>
    <t>CONECTOR REFORCADO, CABO X HASTE EM BRONZE NATURAL PARA CABO DE 16-70MM2, REF.585 DA TERMOTECNICA OU SIMILAR</t>
  </si>
  <si>
    <t>190652</t>
  </si>
  <si>
    <t>CURVA DE ALUMÍNIO 7/8" X 1/8" X 300MM (REF. DER-MG ED-51050 - M.O. SINAPI)</t>
  </si>
  <si>
    <t>96988</t>
  </si>
  <si>
    <t>MASTRO 1 ½", COM 3 METROS, PARA SPDA - FORNECIMENTO E INSTALAÇÃO. AF_08/2023</t>
  </si>
  <si>
    <t>190653</t>
  </si>
  <si>
    <t xml:space="preserve"> MINI CAPTOR ARTICULÁVEL 1000MMPARA SPDA - FORNECIMENTO E INSTALAÇÃO. AF_08/2023</t>
  </si>
  <si>
    <t>190655</t>
  </si>
  <si>
    <t>ATERRAMENTO - SOLDA EXOTÉRMICA - CARTUCHO 90 G (REF. GOINFRA 070255 - M.O. SINAPI)</t>
  </si>
  <si>
    <t>104753</t>
  </si>
  <si>
    <t>CONECTOR SPLIT-BOLT, PARA SPDA, PARA CABOS ATÉ 50 MM2 - FORNECIMENTO E INSTALAÇÃO. AF_08/2023</t>
  </si>
  <si>
    <t>1201007112</t>
  </si>
  <si>
    <t>TERMINAL OU CONECTOR DE PRESSAO - PARA CABO 50MM2 - FORNECIMENTO E INSTALACAO</t>
  </si>
  <si>
    <t>CAIXAS DE INSPEÇÃO</t>
  </si>
  <si>
    <t>1436</t>
  </si>
  <si>
    <t>190676</t>
  </si>
  <si>
    <t>PISO ELEVADO COM ESTRUTURA EM AÇO, COMPOSTO POR PEDESTAIS E LONGARINAS, COM ALTURA PREVISTA DE 105MM ENTRE PISOS, COM REGULAGEM FINA NO LOCAL. (REF. SINAPI 98678)</t>
  </si>
  <si>
    <t>190646</t>
  </si>
  <si>
    <t>RODAPE INVERTIDO DE ALUMINIO COM PINTURA ELETROSTATICA - medidas 6,2 x 1,4 cm, réguas de 3,00 m, cortadas conforme espaço, cor preta, marca Espaçofloor, linha Invertido. Deverá ser instalado entre o emboço das paredes em alvenaria e o piso acabado, nivelados com a pintura acabada. Devem ser colados com adesivo silicone marca Ultra Poliplás ou equivalente técnico. Em espaços com instalação de 90° devem ser feitos cortes tipo meia cana ou meia esquadria. (REF. SBC 130311 - M.O. SINAPI)</t>
  </si>
  <si>
    <t>190691</t>
  </si>
  <si>
    <t>Duto de chaminé construído e instalado com 40 cm de diâmetro interno, em aço galvanizado, com espessura de 0,50 mm, altura de 1,50 m, com rufo de proteção de 60x60 cm interno à chaminé e as telhas de cobertura. Previsão de acessórios para fixação, travas e perfis metálicos. Acabamento superior com chapéu chinês com transpasse mínimo de 7,5 cm. Acabamento em pintura eletrostática branca RAL 9003. - Fornecimento e instalação (M.O. SINAPI)</t>
  </si>
  <si>
    <t>10777</t>
  </si>
  <si>
    <t>LOCACAO DE CONTAINER 2,30 X 4,30 M, ALT. 2,50 M, PARA SANITARIO, COM 3 BACIAS, 4 CHUVEIROS, 1 LAVATORIO E 1 MICTORIO (NAO INCLUI MOBILIZACAO/DESMOBILIZACAO)</t>
  </si>
  <si>
    <t>104920</t>
  </si>
  <si>
    <t>ARMAÇÃO DE BLOCO, SAPATA ISOLADA, VIGA BALDRAME E SAPATA CORRIDA UTILIZANDO AÇO CA-50 DE 12,5 MM - MONTAGEM. AF_01/2024</t>
  </si>
  <si>
    <t>190605</t>
  </si>
  <si>
    <t>SONDAGEM ROTATIVA D= NW - PERFURACAO COM COROA DIAMANTADA SONDAGEM ROTATIVA NW (REF. SUDECAP 65.06.05)</t>
  </si>
  <si>
    <t>97093</t>
  </si>
  <si>
    <t>ARMAÇÃO PARA EXECUÇÃO DE RADIER, PISO DE CONCRETO OU LAJE SOBRE SOLO, COM USO DE TELA Q-283. AF_09/2021</t>
  </si>
  <si>
    <t>190699</t>
  </si>
  <si>
    <t>CIMBRAMENTO PARA LAJE PRÉ-MOLDADA EM VIGOTAS PROTENDIDAS, COM ESCORAMENTO DE MADEIRA, ALTURA DE (311 ATÉ 450)CM, INCLUSIVE DESCARGA, MONTAGEM, DESMONTAGEM E CARGA, 1 UTILIZAÇÃO (REF. DER-MG ED-19638 - M.O. SINAPI)</t>
  </si>
  <si>
    <t>4.4.12</t>
  </si>
  <si>
    <t>103360</t>
  </si>
  <si>
    <t>ALVENARIA DE VEDAÇÃO DE BLOCOS CERÂMICOS FURADOS NA HORIZONTAL DE 14X19X29 CM (ESPESSURA 14 CM) E ARGAMASSA DE ASSENTAMENTO COM PREPARO EM BETONEIRA. AF_12/2021</t>
  </si>
  <si>
    <t>7.4.3</t>
  </si>
  <si>
    <t>1101002049</t>
  </si>
  <si>
    <t>GUARDA CORPO EM TUBO IND. 2.1/2, 2 CORRIMAOS (H=0,70M E 0,92M) EM TUBO IND. 1.1/2 CH.18, FECHAMENTO EM TUBO IND.1 CH.18 A CADA 15CM E PILARETES EM TUBO IND. 2.1/2CH 18, INCL.FUNDO E PINT.ESMALTE, CONF. DET. ANEXO (A-15.002)</t>
  </si>
  <si>
    <t>1101002058</t>
  </si>
  <si>
    <t>CORRIMAO DUPLO LATERAL EM TUBO INDUSTRIAL 1.1/2 CH 18, COM ALTURAS DE H=0.70M E H=0.92M EM TUBO DE ACO IND. 1.1/2 CH 18, FIXADOS EM PAREDE COM BUCHA S12, INCLUSIVE FUNDO E ESMALTE SINTETICO, AMBOS EM 2 DEMAOS, CONF. DET. ANEXO (A15.006)</t>
  </si>
  <si>
    <t>ESCAVAÇÕES</t>
  </si>
  <si>
    <t>1301005007</t>
  </si>
  <si>
    <t>ESCAVACAO (MANUAL) DE VALAS, PARA ASSENTAMENTO DE TUBOS, COM DIAMETROS DE (100 A 150)MM</t>
  </si>
  <si>
    <t>1301006067</t>
  </si>
  <si>
    <t>REATERRO (MANUAL) DE VALAS, COM TUBOS ASSENTADOS, NO(S) DIAMETRO(S):- (100 A 150)MM</t>
  </si>
  <si>
    <t>ÁGUA FRIA</t>
  </si>
  <si>
    <t>ESGOTO SANITÁRIO</t>
  </si>
  <si>
    <t>ÁGUAS PLUVIAIS E DRENOS</t>
  </si>
  <si>
    <t>10.1.1</t>
  </si>
  <si>
    <t>1437</t>
  </si>
  <si>
    <t>Refnet para derivação da tubulação de cobre sistema VRF. Ref.: LG, modelo ARBLN01621 - Mão de obra inclusa na instalação da rede frigorígena</t>
  </si>
  <si>
    <t>1438</t>
  </si>
  <si>
    <t>Refnet para derivação da tubulação de cobre sistema VRF. Ref.: LG, modelo ARBLN03321 - Mão de obra inclusa na instalação da rede frigorígena</t>
  </si>
  <si>
    <t>1439</t>
  </si>
  <si>
    <t>Refnet para derivação da tubulação de cobre sistema VRF. Ref.: LG, modelo ARBLN07321 - Mão de obra inclusa na instalação da rede frigorígena</t>
  </si>
  <si>
    <t>1440</t>
  </si>
  <si>
    <t>1441</t>
  </si>
  <si>
    <t>SBC</t>
  </si>
  <si>
    <t xml:space="preserve"> 004817</t>
  </si>
  <si>
    <t>GAS REFRIGERANTE R 410</t>
  </si>
  <si>
    <t>SUBESTAÇÃO - NÃO INCLUI FORNECIMENTO DO GERADOR</t>
  </si>
  <si>
    <t>190704</t>
  </si>
  <si>
    <t>Fornecimento e instalação de chave fusível 25kv 100a (REF. ORSE 003765)</t>
  </si>
  <si>
    <t>190705</t>
  </si>
  <si>
    <t>TERMINAL DE COMPRESSÃO DE 1 FURO PARA CABO DE 35MM2 (REF. DER-MG ED-34448 - M.O. SINAPI)</t>
  </si>
  <si>
    <t>190706</t>
  </si>
  <si>
    <t>MUFLA UNIPOLAR EXTERNA PARA CABO ATÉ 35MM2 - 15KV (REF. SIURB 9014022 - M.O. SINAPI)</t>
  </si>
  <si>
    <t>190707</t>
  </si>
  <si>
    <t>MUFLA UNIPOLAR INTERNA PARA CABO ATÉ 35MM2 - 15KV (REF. SIURB 9014021 - M.O. SINAPI)</t>
  </si>
  <si>
    <t>190708</t>
  </si>
  <si>
    <t>Fornecimento e instalação de Bucha de passagem interna/interna, em porcelana, classe 15 kV, corrente 200A (NBI 95 kV), incluso suporte parabucha (REF. ORSE 007379 - M.O. SINAPI)</t>
  </si>
  <si>
    <t>190709</t>
  </si>
  <si>
    <t>TRANSFORMADOR DE CORRENTE PARA PROTEÇÃO RELAÇÃO 100:5A (REF. SIURB 9017034 - M.O. SINAPI)</t>
  </si>
  <si>
    <t>190710</t>
  </si>
  <si>
    <t>Transformador de potencial monofásico até 500 VA classe 15 kV, a seco, sem fusíveis (REF. CDHU/CPOS 37.18.030 - M.O. SINAPI)</t>
  </si>
  <si>
    <t>190711</t>
  </si>
  <si>
    <t>CAIXA ENTERRADA ELÉTRICA RETANGULAR, EM ALVENARIA COM BLOCOS DE CONCRETO, FUNDO COM BRITA, DIMENSÕES INTERNAS: 1,1X1,1X1,2 M, PADRÃO ENERGISA. (REF. SINAPI 97894)</t>
  </si>
  <si>
    <t>190712</t>
  </si>
  <si>
    <t>Curva para eletroduto galvanizado, diâm = 4"(REF. ORSE 012459 - M.O. SINAPI)</t>
  </si>
  <si>
    <t>1201008364</t>
  </si>
  <si>
    <t>CONECTOR CUNHA ESTRIBO PARA CABO 2 AWG</t>
  </si>
  <si>
    <t>190713</t>
  </si>
  <si>
    <t>Fornecimento e instalação de grampo de linha viva 6 a 250 mcm, ramal 8 a 2/0 awg (REF. ORSE 002885 - M.O. SINAPI)</t>
  </si>
  <si>
    <t>101554</t>
  </si>
  <si>
    <t>ALÇA PREFORMADA DE DISTRIBUIÇÃO, EM AÇO GALVANIZADO, AWG 2 - FORNECIMENTO E INSTALAÇÃO. AF_07/2020</t>
  </si>
  <si>
    <t>190715</t>
  </si>
  <si>
    <t>FORNECIMENTO E COLOCAÇÃO DE CANTONEIRA DE FERRO (2.1/2"X3/8") (REF. SEINFRA-CE C3088 - M.O. SINAPI)</t>
  </si>
  <si>
    <t>190719</t>
  </si>
  <si>
    <t>ELETRODUTO DE AÇO GALVANIZADO PESADO, INCLUSIVE CONEXÕES, SUPORTES E FIXAÇÃO DN 40 (1.1/2") (REF. DER-MG ED-49329 - M.O. SINAPI)</t>
  </si>
  <si>
    <t>190714</t>
  </si>
  <si>
    <t>TRANSFORMADOR TRIFÁSICO À SECO 500KVA - 13,8/13,2/12,6 KV - 220/127V (REF. SIURB 091540 - M.O. SINAPI)</t>
  </si>
  <si>
    <t>190718</t>
  </si>
  <si>
    <t>ELETRODUTO DE AÇO GALVANIZADO PESADO, INCLUSIVE CONEXÕES, SUPORTES E FIXAÇÃO DN 100 (4") (REF. DER-MG ED-49333 - M.O. SINAPI)</t>
  </si>
  <si>
    <t>1201008196</t>
  </si>
  <si>
    <t>PRATELEIRA PARA INSTALACAO DE TC E TP (PADRAO ENERGISA)</t>
  </si>
  <si>
    <t>1201009054</t>
  </si>
  <si>
    <t>CAIXA PARA MEDICAO CMD-BT 200 (1000X600X200)MM, PADRAO ENERGISA</t>
  </si>
  <si>
    <t>SIURB</t>
  </si>
  <si>
    <t>9017039</t>
  </si>
  <si>
    <t>MANOPLA ROTATIVA PARA DISJUNTOR PARA PORTA DE PAINEL</t>
  </si>
  <si>
    <t>190716</t>
  </si>
  <si>
    <t>ISOLADOR SUPORTE TIPO PEDESTAL EM PORCELANA - 15KV (REF. SIURB 9014006 - M.O. SINAPI)</t>
  </si>
  <si>
    <t>95795</t>
  </si>
  <si>
    <t>CONDULETE DE ALUMÍNIO, TIPO T, PARA ELETRODUTO DE AÇO GALVANIZADO DN 20 MM (3/4''), APARENTE - FORNECIMENTO E INSTALAÇÃO. AF_10/2022</t>
  </si>
  <si>
    <t>190737</t>
  </si>
  <si>
    <t>Derivação tipo "T" (borne concêntrico à pressão) construída em liga de alumínio por porcas e arruelas para vergalhão eletrolítico de 1/4" (REF. ORSE 011844 - M.O. SINAPI)</t>
  </si>
  <si>
    <t>190738</t>
  </si>
  <si>
    <t>União reta construída em liga de alumínio por porcas e arruelas para vergalhão de cobre eletrolítico de 1/4" (REF. ORSE 011845 - M.O. SINAPI)</t>
  </si>
  <si>
    <t>190739</t>
  </si>
  <si>
    <t>União angular "L" construída em liga de alumínio por porcas e arruelas para vergalhão de cobre eletrolítico de 1/4" (REF. ORSE 011845 - M.O. SINAPI)</t>
  </si>
  <si>
    <t>190740</t>
  </si>
  <si>
    <t>União 90º "L" construída em liga de alumínio por porcas e arruelas para vergalhão de cobre eletrolítico de 1/4" (REF. ORSE 011845 - M.O. SINAPI)</t>
  </si>
  <si>
    <t>190741</t>
  </si>
  <si>
    <t>Lateral reta construída em liga de alumínio por porcas e arruelas para vergalhão de cobre eletrolítico de 1/4" (REF. ORSE 011845 - M.O. SINAPI)</t>
  </si>
  <si>
    <t>190742</t>
  </si>
  <si>
    <t>PORTÃO PARA SUBESTAÇÃO EM TELA QUADRICULADA ONDULADA, DIMENSÃO (100X180)CM, COM MALHA DE 15,88MM (5/8"), FIO 12 (2,77MM) COM QUADRO EM TUBO METALON (50X30)MM E CANTONEIRA METÁLICA 1"X1/8", INCLUSIVE PORTA CADEADO, INCLUSIVE MARCO METÁLICO E PINTURA (FORNECIMENTO/FABRICAÇÃO) (REF. DER-MG ED-31795 - M.O. SINAPI)</t>
  </si>
  <si>
    <t>190720</t>
  </si>
  <si>
    <t>LUMINÁRIA LED DE EMBUTIR 46W, FABRICADA EM LIGA DE ALUMÍNIO, GRAU DE PROTEÇÃO IP51, LED SMD, FLUXO LUMINOSO 4.000LM, TEMP. DE COR 6.000K, TENSÃO DE TRABALHO 100~240 VAC, VIDA ÚTIL 35.000H. EMBUTIDA EM FORRO MODULADO OU FORRO DE GESSO. ACABAMENTO NA COR BRANCA OU ALUMÍNIO NATURAL. LENTE DIFUSORA FABRICADA EM ACRÍLICO LEITOSO. GARANTIA DE 2 ANOS. MEDIDAS 618 X 618 X 11MM. PESO: 3,6KG - FORNECIMENTO E INSTALACAO (REF. AGESUL 1201001004)</t>
  </si>
  <si>
    <t>190721</t>
  </si>
  <si>
    <t>LUMINÁRIA LED DE EMBUTIR 48W, FABRICADA EM LIGA DE ALUMÍNIO, GRAU DE PROTEÇÃO IPXX, LED SMD, FLUXO LUMINOSO 4.000LM, TEMP. DE COR 6.000K, TENSÃO DE TRABALHO 100~240 VAC, VIDA ÚTIL 35.000H. EMBUTIDA EM FORRO MODULADO OU FORRO DE GESSO. ACABAMENTO NA COR BRANCA OU ALUMÍNIO NATURAL. - FORNECIMENTO E INSTALACAO (REF. AGESUL 1201001004)</t>
  </si>
  <si>
    <t>190722</t>
  </si>
  <si>
    <t>LUMINÁRIA TIPO SPOT, DE SOBREPOR, COM GANCHO PARA TRILHO PERFILADO, D7,3X10,4CM, INCLUSIVE LÂMPADA 9W, REF. LOOZ - FORNECIMENTO E INSTALAÇÃO. (REF. SINAPI 105545)</t>
  </si>
  <si>
    <t>190723</t>
  </si>
  <si>
    <t>PROJETOR  LED50W, FABRICADA EM ALUMÍNIO INJETADO, GRAU DE PROTECAO IP66, TEMP. DE COR 5.000K, LENTE 90 GRAUS, TENSÃO DE TRABALHO 90~305 OU 100~277 VAC, 50/60HZ, VIDA ÚTIL 35.000H . GARANTIA TOTAL DE 3 ANOS. (REF. ORSE 010749 - M.O. SINAPI)</t>
  </si>
  <si>
    <t>16.1.</t>
  </si>
  <si>
    <t>16.2.</t>
  </si>
  <si>
    <t>17.2.5</t>
  </si>
  <si>
    <t>86909</t>
  </si>
  <si>
    <t>TORNEIRA CROMADA TUBO MÓVEL, DE MESA, 1/2" OU 3/4", PARA PIA DE COZINHA, PADRÃO ALTO - FORNECIMENTO E INSTALAÇÃO. AF_01/2020</t>
  </si>
  <si>
    <t>17.4.4</t>
  </si>
  <si>
    <t>100852</t>
  </si>
  <si>
    <t>CUBA DE EMBUTIR RETANGULAR DE AÇO INOXIDÁVEL, 56 X 33 X 12 CM - FORNECIMENTO E INSTALAÇÃO. AF_01/2020</t>
  </si>
  <si>
    <t>18.1.6</t>
  </si>
  <si>
    <t>18.1.7</t>
  </si>
  <si>
    <t>18.1.8</t>
  </si>
  <si>
    <t>18.1.9</t>
  </si>
  <si>
    <t>190700</t>
  </si>
  <si>
    <t>PINTURA A BASE DE RESINA DE SILICONE EM CONCRETO OU ALVENARIA APARENTE, DUAS (2) DEMÃOS, COM APLICAÇÃO MANUAL (REF. DER-MG ED-50517 - M.O. SINAPI)</t>
  </si>
  <si>
    <t>3.1.14</t>
  </si>
  <si>
    <t>3.2.12</t>
  </si>
  <si>
    <t>100727</t>
  </si>
  <si>
    <t>PINTURA COM TINTA EPOXÍDICA DE FUNDO PULVERIZADA SOBRE PERFIL METÁLICO EXECUTADO EM FÁBRICA (POR DEMÃO). AF_01/2020_PE</t>
  </si>
  <si>
    <t>100729</t>
  </si>
  <si>
    <t>PINTURA COM TINTA EPOXÍDICA DE ACABAMENTO PULVERIZADA SOBRE PERFIL METÁLICO EXECUTADO EM FÁBRICA (POR DEMÃO). AF_01/2020_PE</t>
  </si>
  <si>
    <t>7.4.4</t>
  </si>
  <si>
    <t>9.2.1</t>
  </si>
  <si>
    <t>9.2.2</t>
  </si>
  <si>
    <t>10.1.2</t>
  </si>
  <si>
    <t>10.2.1.</t>
  </si>
  <si>
    <t>10.2.1.1</t>
  </si>
  <si>
    <t>10.2.1.2</t>
  </si>
  <si>
    <t>10.2.1.3</t>
  </si>
  <si>
    <t>10.2.1.4</t>
  </si>
  <si>
    <t>10.2.1.5</t>
  </si>
  <si>
    <t>10.2.1.6</t>
  </si>
  <si>
    <t>10.2.1.7</t>
  </si>
  <si>
    <t>10.2.1.8</t>
  </si>
  <si>
    <t>10.2.1.9</t>
  </si>
  <si>
    <t>10.2.1.10</t>
  </si>
  <si>
    <t>10.2.1.11</t>
  </si>
  <si>
    <t>10.2.1.12</t>
  </si>
  <si>
    <t>10.2.1.13</t>
  </si>
  <si>
    <t>10.2.1.14</t>
  </si>
  <si>
    <t>10.2.1.15</t>
  </si>
  <si>
    <t>10.2.1.16</t>
  </si>
  <si>
    <t>10.2.1.17</t>
  </si>
  <si>
    <t>10.2.1.18</t>
  </si>
  <si>
    <t>10.2.1.19</t>
  </si>
  <si>
    <t>10.2.1.20</t>
  </si>
  <si>
    <t>10.2.1.21</t>
  </si>
  <si>
    <t>10.2.1.22</t>
  </si>
  <si>
    <t>10.2.1.23</t>
  </si>
  <si>
    <t>10.2.1.24</t>
  </si>
  <si>
    <t>10.2.1.25</t>
  </si>
  <si>
    <t>10.2.1.26</t>
  </si>
  <si>
    <t>10.2.1.27</t>
  </si>
  <si>
    <t>10.2.1.28</t>
  </si>
  <si>
    <t>10.2.1.29</t>
  </si>
  <si>
    <t>10.2.1.30</t>
  </si>
  <si>
    <t>10.2.1.31</t>
  </si>
  <si>
    <t>10.2.1.32</t>
  </si>
  <si>
    <t>10.2.1.33</t>
  </si>
  <si>
    <t>10.2.1.34</t>
  </si>
  <si>
    <t>10.2.1.35</t>
  </si>
  <si>
    <t>10.2.1.36</t>
  </si>
  <si>
    <t>10.2.1.37</t>
  </si>
  <si>
    <t>10.2.1.38</t>
  </si>
  <si>
    <t>10.2.1.39</t>
  </si>
  <si>
    <t>10.2.1.40</t>
  </si>
  <si>
    <t>10.2.1.41</t>
  </si>
  <si>
    <t>10.2.1.42</t>
  </si>
  <si>
    <t>10.2.1.43</t>
  </si>
  <si>
    <t>10.2.2.</t>
  </si>
  <si>
    <t>10.2.2.1</t>
  </si>
  <si>
    <t>10.2.2.2</t>
  </si>
  <si>
    <t>10.2.2.3</t>
  </si>
  <si>
    <t>10.2.2.4</t>
  </si>
  <si>
    <t>10.2.2.5</t>
  </si>
  <si>
    <t>10.3.</t>
  </si>
  <si>
    <t>10.3.1.</t>
  </si>
  <si>
    <t>10.3.1.1</t>
  </si>
  <si>
    <t>10.3.1.2</t>
  </si>
  <si>
    <t>10.3.1.3</t>
  </si>
  <si>
    <t>10.3.1.4</t>
  </si>
  <si>
    <t>10.3.1.5</t>
  </si>
  <si>
    <t>10.3.1.6</t>
  </si>
  <si>
    <t>10.3.1.7</t>
  </si>
  <si>
    <t>10.3.1.8</t>
  </si>
  <si>
    <t>10.3.1.9</t>
  </si>
  <si>
    <t>10.3.1.10</t>
  </si>
  <si>
    <t>10.3.1.11</t>
  </si>
  <si>
    <t>10.3.1.12</t>
  </si>
  <si>
    <t>10.3.1.13</t>
  </si>
  <si>
    <t>10.3.1.14</t>
  </si>
  <si>
    <t>10.3.1.15</t>
  </si>
  <si>
    <t>10.3.1.16</t>
  </si>
  <si>
    <t>10.3.1.17</t>
  </si>
  <si>
    <t>10.3.1.18</t>
  </si>
  <si>
    <t>10.3.1.19</t>
  </si>
  <si>
    <t>10.3.1.20</t>
  </si>
  <si>
    <t>10.3.1.21</t>
  </si>
  <si>
    <t>10.3.1.22</t>
  </si>
  <si>
    <t>10.3.1.23</t>
  </si>
  <si>
    <t>10.3.1.24</t>
  </si>
  <si>
    <t>10.3.1.25</t>
  </si>
  <si>
    <t>10.3.1.26</t>
  </si>
  <si>
    <t>10.3.1.27</t>
  </si>
  <si>
    <t>10.3.1.28</t>
  </si>
  <si>
    <t>10.3.1.29</t>
  </si>
  <si>
    <t>10.3.1.30</t>
  </si>
  <si>
    <t>10.3.1.31</t>
  </si>
  <si>
    <t>10.3.1.32</t>
  </si>
  <si>
    <t>10.3.1.33</t>
  </si>
  <si>
    <t>10.3.1.34</t>
  </si>
  <si>
    <t>10.3.2.</t>
  </si>
  <si>
    <t>10.3.2.1</t>
  </si>
  <si>
    <t>10.3.2.2</t>
  </si>
  <si>
    <t>10.3.2.3</t>
  </si>
  <si>
    <t>10.3.2.4</t>
  </si>
  <si>
    <t>10.3.2.5</t>
  </si>
  <si>
    <t>10.3.2.6</t>
  </si>
  <si>
    <t>10.4.</t>
  </si>
  <si>
    <t>10.4.1.</t>
  </si>
  <si>
    <t>10.4.1.1</t>
  </si>
  <si>
    <t>10.4.1.2</t>
  </si>
  <si>
    <t>10.4.1.3</t>
  </si>
  <si>
    <t>10.4.1.4</t>
  </si>
  <si>
    <t>10.4.1.5</t>
  </si>
  <si>
    <t>10.4.1.6</t>
  </si>
  <si>
    <t>10.4.1.7</t>
  </si>
  <si>
    <t>10.4.1.8</t>
  </si>
  <si>
    <t>10.4.1.9</t>
  </si>
  <si>
    <t>10.4.1.10</t>
  </si>
  <si>
    <t>10.4.1.11</t>
  </si>
  <si>
    <t>10.4.1.12</t>
  </si>
  <si>
    <t>10.4.1.13</t>
  </si>
  <si>
    <t>10.4.1.14</t>
  </si>
  <si>
    <t>1301005206</t>
  </si>
  <si>
    <t>CAIXA ENTERRADA HIDRAULICA RETANGULAR EM ALVENARIA COM TIJOLOS CERAMICOS MACICOS, DIMENSOES INTERNAS: 0,6X0,6X0,6 M PARA REDE DE ESGOTO, INCLUSO TAMPAO DE FERRO FUNDIDO</t>
  </si>
  <si>
    <t>10.4.1.15</t>
  </si>
  <si>
    <t>10.4.1.16</t>
  </si>
  <si>
    <t>10.4.1.17</t>
  </si>
  <si>
    <t>10.4.1.18</t>
  </si>
  <si>
    <t>10.4.1.19</t>
  </si>
  <si>
    <t>10.4.1.20</t>
  </si>
  <si>
    <t>10.4.1.21</t>
  </si>
  <si>
    <t>10.4.1.22</t>
  </si>
  <si>
    <t>10.4.1.23</t>
  </si>
  <si>
    <t>10.4.1.24</t>
  </si>
  <si>
    <t>10.4.1.25</t>
  </si>
  <si>
    <t>10.4.1.26</t>
  </si>
  <si>
    <t>10.4.1.27</t>
  </si>
  <si>
    <t>10.4.1.28</t>
  </si>
  <si>
    <t>10.4.1.29</t>
  </si>
  <si>
    <t>10.4.1.30</t>
  </si>
  <si>
    <t>10.4.1.31</t>
  </si>
  <si>
    <t>10.4.1.32</t>
  </si>
  <si>
    <t>10.4.2.</t>
  </si>
  <si>
    <t>10.4.2.1</t>
  </si>
  <si>
    <t>10.4.2.2</t>
  </si>
  <si>
    <t>10.4.2.3</t>
  </si>
  <si>
    <t>10.4.2.4</t>
  </si>
  <si>
    <t>10.4.2.5</t>
  </si>
  <si>
    <t>10.4.2.6</t>
  </si>
  <si>
    <t>10.4.2.7</t>
  </si>
  <si>
    <t>10.4.2.8</t>
  </si>
  <si>
    <t>10.4.3.</t>
  </si>
  <si>
    <t>10.4.3.1</t>
  </si>
  <si>
    <t>10.5.</t>
  </si>
  <si>
    <t>10.5.1</t>
  </si>
  <si>
    <t>11.5.6</t>
  </si>
  <si>
    <t>190769</t>
  </si>
  <si>
    <t>ENVELOPAMENTO DE TUBULAÇÃO ENTERRADA, COM CONCRETO (REF. SIURB 10001098 - SINAPI)</t>
  </si>
  <si>
    <t>11.5.7</t>
  </si>
  <si>
    <t>11.5.8</t>
  </si>
  <si>
    <t>190770</t>
  </si>
  <si>
    <t>FORNECIMENTO E INSTALAÇÃO DE FITA SUBTERRÂNEA PARA SINALIZAÇÃO DE REDES OU TUBULAÇÕES (REF. DER-MG ED-24042 - M.O. SINAPI)</t>
  </si>
  <si>
    <t>11.5.9</t>
  </si>
  <si>
    <t>11.5.10</t>
  </si>
  <si>
    <t>190752</t>
  </si>
  <si>
    <t>SUPORTE PARA FIXAÇÃO DE CABO INDIVIDUAL, DIÂMETRO EXTERNO 20,5 A 32MM (REF. SIURB 9083058 - M.O. SINAPI)</t>
  </si>
  <si>
    <t>190753</t>
  </si>
  <si>
    <t>SUPORTE TIPO L PARA CHAVES E PARA RAIO DE FERRO FUNDIDO MODULAR GALVANIZADO A FOGO - FORNECIMENTO E INSTALAÇÃO(REF. GOINFRA 072372 - M.O. SINAPI)</t>
  </si>
  <si>
    <t>190755</t>
  </si>
  <si>
    <t>Placa de advertência 470 x 340 mm ,metálica (geração própria, padrão ENERGISA) (REF. ORSE 012845 - M.O. SINAPI)</t>
  </si>
  <si>
    <t>190756</t>
  </si>
  <si>
    <t>Painel de proteção e comando com relé, dim. 0,60x0,60x0,32m (REF. ORSE 000487 - M.O. SINAPI)</t>
  </si>
  <si>
    <t>190757</t>
  </si>
  <si>
    <t>ARMÁRIO DE AÇO P/ EPI (1.90X0.90X0.50)m (SEINFRA-CE C0223 - M.O. SINAPI)</t>
  </si>
  <si>
    <t>190754</t>
  </si>
  <si>
    <t>Placa de advertência 470 x 340 mm ,metálica (perigo de morte) (REF. ORSE 012845 - M.O. SINAPI)</t>
  </si>
  <si>
    <t>1201008342</t>
  </si>
  <si>
    <t>CHAPA DE FERRO GALVANIZADO DE 3,5 X 700 X 1700MM PARA 3 BUCHAS DE PASSAGEM, INCLUSIVE FUNDO ANTICORROSIVO 2 DEMAOS</t>
  </si>
  <si>
    <t>190759</t>
  </si>
  <si>
    <t>Abraçadeira tipo "D" com cunha, diâmetro 1", ref. TEL-095, marca de referência Termotécnica ou equivalente (REF. DER-ES 160322 - M.O. SINAPI)</t>
  </si>
  <si>
    <t>190758</t>
  </si>
  <si>
    <t>Parafuso cabeça sextavada 1/4" x 1 1/4" (fornecimento e colocação) (REF. ORSE 009831 - M.O. SINAPI)</t>
  </si>
  <si>
    <t>13.1.47</t>
  </si>
  <si>
    <t>13.1.48</t>
  </si>
  <si>
    <t>13.1.49</t>
  </si>
  <si>
    <t>13.1.50</t>
  </si>
  <si>
    <t>13.1.51</t>
  </si>
  <si>
    <t>13.1.52</t>
  </si>
  <si>
    <t>13.1.53</t>
  </si>
  <si>
    <t>13.1.54</t>
  </si>
  <si>
    <t>1201008134</t>
  </si>
  <si>
    <t>GANCHO OLHAL EM ACO GALVANIZADO, ESPESSURA 16MM, ABERTURA 21MM</t>
  </si>
  <si>
    <t>13.1.55</t>
  </si>
  <si>
    <t>13.1.56</t>
  </si>
  <si>
    <t>13.1.57</t>
  </si>
  <si>
    <t>190766</t>
  </si>
  <si>
    <t>Luva para eletroduto galvanizado, diâm = 4" (REF. ORSE 012461 - M.O. SINAPI)</t>
  </si>
  <si>
    <t>13.1.58</t>
  </si>
  <si>
    <t>1201008136</t>
  </si>
  <si>
    <t>MANILHA SAPATILHA</t>
  </si>
  <si>
    <t>13.1.59</t>
  </si>
  <si>
    <t>190767</t>
  </si>
  <si>
    <t>MAO FRANCESA PLANA DE ACO GALVANIZADO 726 MM (REF. GOINFRA 071765 - M.O. SINAPI)</t>
  </si>
  <si>
    <t>13.1.60</t>
  </si>
  <si>
    <t>92000</t>
  </si>
  <si>
    <t>TOMADA BAIXA DE EMBUTIR (1 MÓDULO), 2P+T 10 A, INCLUINDO SUPORTE E PLACA - FORNECIMENTO E INSTALAÇÃO. AF_03/2023</t>
  </si>
  <si>
    <t>13.1.61</t>
  </si>
  <si>
    <t>91953</t>
  </si>
  <si>
    <t>INTERRUPTOR SIMPLES (1 MÓDULO), 10A/250V, INCLUINDO SUPORTE E PLACA - FORNECIMENTO E INSTALAÇÃO. AF_03/2023</t>
  </si>
  <si>
    <t>13.1.62</t>
  </si>
  <si>
    <t>13.1.63</t>
  </si>
  <si>
    <t>190768</t>
  </si>
  <si>
    <t>CABO DE COBRE FLEXÍVEL ISOLADO HEPR, 2,5 MM², ANTI-CHAMA 0,6/1,0 KV, PARA CIRCUITOS TERMINAIS - FORNECIMENTO E INSTALAÇÃO. (REF. SINAPI 91927)</t>
  </si>
  <si>
    <t>13.1.64</t>
  </si>
  <si>
    <t>13.1.65</t>
  </si>
  <si>
    <t>190771</t>
  </si>
  <si>
    <t>FORNECIMENTO E COLOCAÇÃO DE CANTONEIRA DE FERRO (2."X3/16") (REF. SEINFRA-CE C3088 - M.O. SINAPI)</t>
  </si>
  <si>
    <t>13.1.66</t>
  </si>
  <si>
    <t>13.1.67</t>
  </si>
  <si>
    <t>13.1.68</t>
  </si>
  <si>
    <t>13.1.69</t>
  </si>
  <si>
    <t>13.1.70</t>
  </si>
  <si>
    <t>13.1.71</t>
  </si>
  <si>
    <t>13.1.72</t>
  </si>
  <si>
    <t>190765</t>
  </si>
  <si>
    <t>TRANSFORMADOR DE POTENCIAL A SELO 13,2/ 0,11 - 0,22KV - 1000VA (REF. SIURB 9015020 - M.O. SINAPI)</t>
  </si>
  <si>
    <t>190772</t>
  </si>
  <si>
    <t>Fornecimento e instalação de canaleta em alumínio 73X45, sem tampa, Ref. Dutotec ou equivalente técnico (REF. ORSE 000769 - M.O. SINAPI)</t>
  </si>
  <si>
    <t>13.3.4</t>
  </si>
  <si>
    <t>Chumbador parabolt 1/4" x 1", fornecimento e instalação (REF ORSE 014016)</t>
  </si>
  <si>
    <t>13.3.5</t>
  </si>
  <si>
    <t>13.3.6</t>
  </si>
  <si>
    <t>13.3.7</t>
  </si>
  <si>
    <t>13.3.8</t>
  </si>
  <si>
    <t>13.3.9</t>
  </si>
  <si>
    <t>13.3.10</t>
  </si>
  <si>
    <t>91945</t>
  </si>
  <si>
    <t>SUPORTE PARAFUSADO COM PLACA DE ENCAIXE 4" X 2" ALTO (2,00 M DO PISO) PARA PONTO ELÉTRICO - FORNECIMENTO E INSTALAÇÃO. AF_03/2023</t>
  </si>
  <si>
    <t>13.3.11</t>
  </si>
  <si>
    <t>13.3.12</t>
  </si>
  <si>
    <t>13.3.13</t>
  </si>
  <si>
    <t>13.3.14</t>
  </si>
  <si>
    <t>13.3.15</t>
  </si>
  <si>
    <t>190773</t>
  </si>
  <si>
    <t>CAIXA DE PISO DUPLA 2X2 EM ALUMÍNIO INJETADO, DE SOBREPOR, PARA INSTALAÇÃO EM CANALETA / SOB PISO ELEVADO, COM 4 TOMADAS, INCLUSIVE QUIA, ARREMATE, FUNDO, ADAPTADORES, COLARINHO E TAMPA, REF. DUTOTEC SQR OU EQUIVALENTE TÉCNICO (REF. SUDECAP 11.14.12 - M.O. SINAPI)</t>
  </si>
  <si>
    <t>13.3.16</t>
  </si>
  <si>
    <t>13.3.17</t>
  </si>
  <si>
    <t>192561</t>
  </si>
  <si>
    <t>Kit de alarme sem fio para WC PNE, composto por botoeira e sirene audiovisual - fornecimento e instalação (REF. ORSE 012513)</t>
  </si>
  <si>
    <t>13.4.4</t>
  </si>
  <si>
    <t>91928</t>
  </si>
  <si>
    <t>CABO DE COBRE FLEXÍVEL ISOLADO, 4 MM², ANTI-CHAMA 450/750 V, PARA CIRCUITOS TERMINAIS - FORNECIMENTO E INSTALAÇÃO. AF_03/2023</t>
  </si>
  <si>
    <t>13.4.5</t>
  </si>
  <si>
    <t>91930</t>
  </si>
  <si>
    <t>CABO DE COBRE FLEXÍVEL ISOLADO, 6 MM², ANTI-CHAMA 450/750 V, PARA CIRCUITOS TERMINAIS - FORNECIMENTO E INSTALAÇÃO. AF_03/2023</t>
  </si>
  <si>
    <t>13.4.6</t>
  </si>
  <si>
    <t>13.4.7</t>
  </si>
  <si>
    <t>92986</t>
  </si>
  <si>
    <t>CABO DE COBRE FLEXÍVEL ISOLADO, 35 MM², ANTI-CHAMA 0,6/1,0 KV, PARA REDE ENTERRADA DE DISTRIBUIÇÃO DE ENERGIA ELÉTRICA - FORNECIMENTO E INSTALAÇÃO. AF_12/2021</t>
  </si>
  <si>
    <t>13.4.8</t>
  </si>
  <si>
    <t>92984</t>
  </si>
  <si>
    <t>CABO DE COBRE FLEXÍVEL ISOLADO, 25 MM², ANTI-CHAMA 0,6/1,0 KV, PARA REDE ENTERRADA DE DISTRIBUIÇÃO DE ENERGIA ELÉTRICA - FORNECIMENTO E INSTALAÇÃO. AF_12/2021</t>
  </si>
  <si>
    <t>13.4.9</t>
  </si>
  <si>
    <t>190761</t>
  </si>
  <si>
    <t>Banco de Capacitores 700x600x1900+100mm (80kVAr 6 ESTÁGIOS 10+10+20+20+20kVAr)</t>
  </si>
  <si>
    <t>190760</t>
  </si>
  <si>
    <t>QUADRO DE TRANSFERENCIA AUTOMATICA P/GRUPO GERADOR 150KVA (REF. SBC 064565 - M.O. SINAPI)</t>
  </si>
  <si>
    <t>LUMINÁRIAS</t>
  </si>
  <si>
    <t>190749</t>
  </si>
  <si>
    <t>ELETROCALHA PERFURADA 100X100MM, EM CHAPA DE ACO GALVANIZADA CH. 24, INCLUSIVE TAMPA, INCLUSIVE CONEXOES (REF. AGESUL 1201004100)</t>
  </si>
  <si>
    <t>93008</t>
  </si>
  <si>
    <t>ELETRODUTO RÍGIDO ROSCÁVEL, PVC, DN 50 MM (1 1/2"), PARA REDE ENTERRADA DE DISTRIBUIÇÃO DE ENERGIA ELÉTRICA - FORNECIMENTO E INSTALAÇÃO. AF_12/2021</t>
  </si>
  <si>
    <t>91839</t>
  </si>
  <si>
    <t>ELETRODUTO FLEXÍVEL LISO, PEAD, DN 32 MM (1"), PARA CIRCUITOS TERMINAIS, INSTALADO EM FORRO - FORNECIMENTO E INSTALAÇÃO. AF_03/2023</t>
  </si>
  <si>
    <t>104780</t>
  </si>
  <si>
    <t>RASGO LINEAR MECANIZADO EM ALVENARIA, PARA ELETRODUTOS, DIÂMETROS MENORES OU IGUAIS A 40 MM. AF_09/2023</t>
  </si>
  <si>
    <t>98307</t>
  </si>
  <si>
    <t>TOMADA DE REDE RJ45 - FORNECIMENTO E INSTALAÇÃO. AF_08/2025</t>
  </si>
  <si>
    <t>91917</t>
  </si>
  <si>
    <t>CURVA 90 GRAUS PARA ELETRODUTO, PVC, ROSCÁVEL, DN 32 MM (1"), PARA CIRCUITOS TERMINAIS, INSTALADA EM PAREDE - FORNECIMENTO E INSTALAÇÃO. AF_03/2023</t>
  </si>
  <si>
    <t>14.1.22</t>
  </si>
  <si>
    <t>14.1.23</t>
  </si>
  <si>
    <t>14.1.24</t>
  </si>
  <si>
    <t>91944</t>
  </si>
  <si>
    <t>CAIXA RETANGULAR 4" X 4" BAIXA (0,30 M DO PISO), PVC, INSTALADA EM PAREDE - FORNECIMENTO E INSTALAÇÃO. AF_03/2023</t>
  </si>
  <si>
    <t>14.1.25</t>
  </si>
  <si>
    <t>1460</t>
  </si>
  <si>
    <t>CAIXA EMBUTIR COM PORTA - TAMANHO 71.1cm/28" REF. Furukawa/ 35600032  ou equivalente técnico (Homologado PREGÃO 90002/2024 - CREA-MS - Reajuste por INCC-DI)</t>
  </si>
  <si>
    <t>14.1.26</t>
  </si>
  <si>
    <t>190750</t>
  </si>
  <si>
    <t>FILTRO DE LINHA COM 5 TOMADAS (2P+T) (REF. DER-MG ED-48375 - M.O. SINAPI)</t>
  </si>
  <si>
    <t>14.1.27</t>
  </si>
  <si>
    <t>190751</t>
  </si>
  <si>
    <t>CABO FLEXÍVEL TIPO MANGA 2X22AWG BLINDADO EM FITA DE ALUMÍNIO - FORNECIMENTO E INSTALAÇÃO. (REF. SINAPI 98299)</t>
  </si>
  <si>
    <t>14.1.28</t>
  </si>
  <si>
    <t>1459</t>
  </si>
  <si>
    <t>MÓDULO PARA DADOS CAT.6 8 PORTAS REF. Furukawa/ 35600040  ou equivalente técnico (Homologado PREGÃO 90002/2024 - CREA-MS - Reajuste por INCC-DI)</t>
  </si>
  <si>
    <t>14.1.29</t>
  </si>
  <si>
    <t>1461</t>
  </si>
  <si>
    <t>PLACA DE MONTAGEM REF. Furukawa/ 35600038  ou equivalente técnico (Homologado PREGÃO 90002/2024 - CREA-MS - Reajuste por INCC-DI)</t>
  </si>
  <si>
    <t>14.1.30</t>
  </si>
  <si>
    <t>14.1.31</t>
  </si>
  <si>
    <t>14.1.32</t>
  </si>
  <si>
    <t>SERVIÇOS</t>
  </si>
  <si>
    <t>15.1.</t>
  </si>
  <si>
    <t>ATERRAMENTO SUBESTAÇÃO</t>
  </si>
  <si>
    <t>DER-ES</t>
  </si>
  <si>
    <t>160313</t>
  </si>
  <si>
    <t>Fixador universal latão estanhado para cabos 16 a 70 mm2 ref. 5024, incl. parafuso sextavado M6x45mm, arruela lisa 1/4", bucha nº8, vedação dos furos com poliuretano ref. 5905, marca de ref. Termotécnica ou equivalente</t>
  </si>
  <si>
    <t>1201006043</t>
  </si>
  <si>
    <t>CAIXA DE INSPECAO EM CONCRETO PARA ATERRAMENTO E PARARAIOS DIAMETRO = 300 MM, COM TAMPA DE FERRO FUNDIDO - FORNECIMENTO E INSTALACAO</t>
  </si>
  <si>
    <t>190744</t>
  </si>
  <si>
    <t>TERMINAL DE COMPRESSÃO DE 1 FURO PARA CABO DE 16MM2 (REF. DER-MG ED-34446 - M.O. SINAPI)</t>
  </si>
  <si>
    <t>190745</t>
  </si>
  <si>
    <t>PROTECAO EXTERNA - CONTRA DESCARGA ATMOSFERICA - GRAMPO MULTIDIRECIONAL ESTAMPADO COBRE 35-70 MM2 (REF. DER-MG 11.92.12 - M.O. SINAPI)</t>
  </si>
  <si>
    <t>190479</t>
  </si>
  <si>
    <t>CAIXA DE EQUIPOTENCIALIZAÇÃO 380x320x175MM COM BARRAMENTO PARA ATÉ 9 TERMINAIS (REF. ORSE 11273)</t>
  </si>
  <si>
    <t>1201003084</t>
  </si>
  <si>
    <t>CORDOALHA DE COBRE NU 16 MM2, NAO ENTERRADA, COM ISOLADOR - FORNECIMENTO E INSTALACAO</t>
  </si>
  <si>
    <t>190746</t>
  </si>
  <si>
    <t>Laudo de Vistoria, ART com medição de resistividade do solo e estratificação em 4 camadas, exclusive deslocamento de equipe técnica (REF. ORSE 013061)</t>
  </si>
  <si>
    <t>190774</t>
  </si>
  <si>
    <t>Tratamento de solo com gel químico despolarizante</t>
  </si>
  <si>
    <t>INSUMOS COMPLEMENTARES - MÃO DE OBRA CONSIDERADA NAS INSTALAÇÕES</t>
  </si>
  <si>
    <t>11950</t>
  </si>
  <si>
    <t>BUCHA DE NYLON SEM ABA S6, COM PARAFUSO DE 4,20 X 40 MM EM ACO ZINCADO COM ROSCA SOBERBA, CABECA CHATA E FENDA PHILLIPS</t>
  </si>
  <si>
    <t>40552</t>
  </si>
  <si>
    <t>PARAFUSO, AUTOATARRAXANTE, CABECA CHATA, FENDA SIMPLES, EM ACO ZINCADO, 1/4" (6,35 MM) X 25 MM</t>
  </si>
  <si>
    <t>CENTO</t>
  </si>
  <si>
    <t>40547</t>
  </si>
  <si>
    <t>PARAFUSO ZINCADO, AUTOBROCANTE, FLANGEADO, 4,2 MM X 19 MM</t>
  </si>
  <si>
    <t>190747</t>
  </si>
  <si>
    <t>ATERRAMENTO - SOLDA EXOTÉRMICA - CARTUCHO 0200 G (REF. GOINFRA 070257 - M.O. SINAPI)</t>
  </si>
  <si>
    <t>15.2.</t>
  </si>
  <si>
    <t>ATERRAMENTO EDIFICAÇÃO</t>
  </si>
  <si>
    <t>190748</t>
  </si>
  <si>
    <t>CONECTOR REFORCADO, CABO X HASTE EM BRONZE NATURAL PARA CABO DE 120MM2, TERMOTECNICA OU SIMILAR (REF. AGESUL 1201006008)</t>
  </si>
  <si>
    <t>1201006030</t>
  </si>
  <si>
    <t>CONJUNTO DE ESTAIS COM CORDOALHAS E ESTICADORES, TEL400 DA TERMOTECNICA OU SIMILAR</t>
  </si>
  <si>
    <t>190651</t>
  </si>
  <si>
    <t>CAIXA DE INSPEÇÃO DE ATERRAMENTO TIPO SUSPENSA EM PVC OU POLIPROPILENO (REF. SIURB 9011015 - M.O. SINAPI)</t>
  </si>
  <si>
    <t>1458</t>
  </si>
  <si>
    <t>Adericone Fixador Inox Diâmetro 45MM Com Parafuso E Porca 1/4" Termotecnica</t>
  </si>
  <si>
    <t>190692</t>
  </si>
  <si>
    <t>CAIXA DE PASSAGEM DE PISO, EM ALUMÍNIO, 40X40X20CM, MODELO CP4040-20 COM TAMPA (REF. SUDECAP 11.14.12 - M.O. SINAPI)</t>
  </si>
  <si>
    <t>97889</t>
  </si>
  <si>
    <t>CAIXA ENTERRADA ELÉTRICA RETANGULAR, EM ALVENARIA COM TIJOLOS CERÂMICOS MACIÇOS, FUNDO COM BRITA, DIMENSÕES INTERNAS: 0,8X0,8X0,6 M. AF_12/2020</t>
  </si>
  <si>
    <t>1201004046</t>
  </si>
  <si>
    <t>ELETRODUTO EM ACO GALVANIZADO PRE-ZINCADO, SEMIPESADO, DIAMETRO 2, PAREDE DE 0,90 MM - FORNECIMENTO E INSTALACAO</t>
  </si>
  <si>
    <t>1435</t>
  </si>
  <si>
    <t>Estrutura para fixação de módulos fotovoltaicos tipo Perfil Slim Pratic Lite (550 mm), composta por 10 perfis de alumínio 55 cm, 6 grampos intermediários (MID), 4 grampos finais (END), 40 parafusos autobrocantes e 1 rolo de fita para vedação. Conjunto modular em alumínio estrutural 6063-T6, dimensionado conforme NBR 6123 e NBR 8800, adequado para instalação direta em telhas metálicas.</t>
  </si>
  <si>
    <t>1201003205</t>
  </si>
  <si>
    <t>CABO DE COBRE ISOLADO COM EPR/XLPE 1KV (90G) 6MM2 - FORNECIMENTO E INSTALACAO</t>
  </si>
  <si>
    <t>1201003225</t>
  </si>
  <si>
    <t>CABO DE COBRE ISOLADO COM EPR/XLPE 1KV (90G) 35MM2 - FORNECIMENTO E INSTALACAO</t>
  </si>
  <si>
    <t>PAINEIS</t>
  </si>
  <si>
    <t>1201005009</t>
  </si>
  <si>
    <t>QUADRO DE DISTRIBUICAO DE ENERGIA DE EMBUTIR, BARRAMENTO TRIFASICO DE 100A, CAPACIDADE PARA 48 MODULOS DIN DA CEMAR OU SIMILAR - FORNECIMENTO E INSTALACAO</t>
  </si>
  <si>
    <t>190775</t>
  </si>
  <si>
    <t>DISJUNTOR CAIXA MOLDADA TRIPOLAR 630A COM DISPARADOR TERMOMAGNÉTICO AJUSTÁVEL (REF. SIURB 090858 - M.O. SINAPI)</t>
  </si>
  <si>
    <t>1201005089</t>
  </si>
  <si>
    <t>DISJUNTOR NORMA DIN CURVA C 3P (TRIPOLAR) DE 80A A 100A STECK, SIEMENS OU SIMILAR</t>
  </si>
  <si>
    <t>190776</t>
  </si>
  <si>
    <t>DISJUNTOR TERMOMAGNÉTICO TRIPOLAR, CORRENTE NOMINAL DE 150A - FORNECIMENTO E INSTALAÇÃO. (REF. SINAPI 101895)</t>
  </si>
  <si>
    <t>101896</t>
  </si>
  <si>
    <t>DISJUNTOR TERMOMAGNÉTICO TRIPOLAR, CORRENTE NOMINAL DE 200A - FORNECIMENTO E INSTALAÇÃO. AF_07/2025</t>
  </si>
  <si>
    <t>106027</t>
  </si>
  <si>
    <t>DISPOSITIVO DPS 20KA-175V OU 275V - FORNECIMENTO E INSTALAÇÃO. AF_07/2025</t>
  </si>
  <si>
    <t>FORNECIMENTO E INSTALAÇÃO DO SISTEMA</t>
  </si>
  <si>
    <t>Sistema fotovoltaico composto por 80 módulos de 700–720 Wp instalados em telhado metálico sem laje, em edificação térrea + 1 pavimento. Utilização de inversor trifásico Fronius ECO 25.0-3-S ou similar, com potência total instalada entre 50 e 57,6 kW, dimensionada para consumo médio de aproximadamente 3.000 kWh/mês. Inclui 2 string boxes, cabeamento de ligação na cobertura fornecida pelo instalador, devendo a entrega ser do tipo turnkey (fornecimento, instalação e comissionamento).</t>
  </si>
  <si>
    <t>18.3.6</t>
  </si>
  <si>
    <t>15.1.1</t>
  </si>
  <si>
    <t>15.1.2</t>
  </si>
  <si>
    <t>15.1.3</t>
  </si>
  <si>
    <t>15.1.4</t>
  </si>
  <si>
    <t>15.1.5</t>
  </si>
  <si>
    <t>15.1.6</t>
  </si>
  <si>
    <t>15.1.7</t>
  </si>
  <si>
    <t>15.1.8</t>
  </si>
  <si>
    <t>15.1.9</t>
  </si>
  <si>
    <t>15.1.10</t>
  </si>
  <si>
    <t>15.1.11</t>
  </si>
  <si>
    <t>15.2.1</t>
  </si>
  <si>
    <t>15.2.2</t>
  </si>
  <si>
    <t>15.2.3</t>
  </si>
  <si>
    <t>15.2.4</t>
  </si>
  <si>
    <t>15.3.</t>
  </si>
  <si>
    <t>15.3.1</t>
  </si>
  <si>
    <t>15.3.2</t>
  </si>
  <si>
    <t>15.3.3</t>
  </si>
  <si>
    <t>15.3.4</t>
  </si>
  <si>
    <t>15.3.5</t>
  </si>
  <si>
    <t>15.3.6</t>
  </si>
  <si>
    <t>15.4.</t>
  </si>
  <si>
    <t>15.4.1</t>
  </si>
  <si>
    <t>16.1.1.</t>
  </si>
  <si>
    <t>16.1.1.1</t>
  </si>
  <si>
    <t>16.1.1.2</t>
  </si>
  <si>
    <t>16.1.1.3</t>
  </si>
  <si>
    <t>16.1.1.4</t>
  </si>
  <si>
    <t>16.1.1.5</t>
  </si>
  <si>
    <t>16.1.1.6</t>
  </si>
  <si>
    <t>16.1.1.7</t>
  </si>
  <si>
    <t>16.1.2.</t>
  </si>
  <si>
    <t>16.1.2.1</t>
  </si>
  <si>
    <t>16.1.2.2</t>
  </si>
  <si>
    <t>16.1.3.</t>
  </si>
  <si>
    <t>16.1.3.1</t>
  </si>
  <si>
    <t>16.1.3.2</t>
  </si>
  <si>
    <t>16.1.3.3</t>
  </si>
  <si>
    <t>16.1.4.</t>
  </si>
  <si>
    <t>16.1.4.1</t>
  </si>
  <si>
    <t>16.1.4.2</t>
  </si>
  <si>
    <t>16.1.5.</t>
  </si>
  <si>
    <t>16.1.5.1</t>
  </si>
  <si>
    <t>16.1.5.2</t>
  </si>
  <si>
    <t>16.1.5.3</t>
  </si>
  <si>
    <t>16.1.5.4</t>
  </si>
  <si>
    <t>16.1.5.5</t>
  </si>
  <si>
    <t>16.1.5.6</t>
  </si>
  <si>
    <t>16.1.5.7</t>
  </si>
  <si>
    <t>16.1.5.8</t>
  </si>
  <si>
    <t>16.1.5.9</t>
  </si>
  <si>
    <t>16.2.1.</t>
  </si>
  <si>
    <t>16.2.1.1</t>
  </si>
  <si>
    <t>16.2.1.2</t>
  </si>
  <si>
    <t>16.2.1.3</t>
  </si>
  <si>
    <t>16.2.1.4</t>
  </si>
  <si>
    <t>16.2.1.5</t>
  </si>
  <si>
    <t>16.2.1.6</t>
  </si>
  <si>
    <t>16.2.1.7</t>
  </si>
  <si>
    <t>16.2.1.8</t>
  </si>
  <si>
    <t>16.2.1.9</t>
  </si>
  <si>
    <t>16.2.1.10</t>
  </si>
  <si>
    <t>16.2.1.11</t>
  </si>
  <si>
    <t>16.2.1.12</t>
  </si>
  <si>
    <t>16.2.1.13</t>
  </si>
  <si>
    <t>16.2.1.14</t>
  </si>
  <si>
    <t>16.2.1.15</t>
  </si>
  <si>
    <t>16.2.1.16</t>
  </si>
  <si>
    <t>16.2.1.17</t>
  </si>
  <si>
    <t>16.2.2.</t>
  </si>
  <si>
    <t>16.2.2.1</t>
  </si>
  <si>
    <t>16.2.2.2</t>
  </si>
  <si>
    <t>16.2.3.</t>
  </si>
  <si>
    <t>16.2.3.1</t>
  </si>
  <si>
    <t>16.2.3.2</t>
  </si>
  <si>
    <t>16.2.3.3</t>
  </si>
  <si>
    <t>16.2.4.</t>
  </si>
  <si>
    <t>16.2.4.1</t>
  </si>
  <si>
    <t>16.2.4.2</t>
  </si>
  <si>
    <t>16.2.4.3</t>
  </si>
  <si>
    <t>16.2.4.4</t>
  </si>
  <si>
    <t>16.2.4.5</t>
  </si>
  <si>
    <t>16.2.4.6</t>
  </si>
  <si>
    <t>16.2.4.7</t>
  </si>
  <si>
    <t>PRÓPRIA</t>
  </si>
  <si>
    <t>12.3.6</t>
  </si>
  <si>
    <t>12.3.7</t>
  </si>
  <si>
    <t>12.3.8</t>
  </si>
  <si>
    <t>12.3.9</t>
  </si>
  <si>
    <t>12.4.3</t>
  </si>
  <si>
    <t>12.4.4</t>
  </si>
  <si>
    <t>12.4.5</t>
  </si>
  <si>
    <t>12.4.6</t>
  </si>
  <si>
    <t>12.4.7</t>
  </si>
  <si>
    <t>12.4.8</t>
  </si>
  <si>
    <t>12.4.9</t>
  </si>
  <si>
    <t>12.4.10</t>
  </si>
  <si>
    <t>12.4.11</t>
  </si>
  <si>
    <t>PREENCHER</t>
  </si>
  <si>
    <t>ESPAÇO PARA LOGO DA EMPRESA</t>
  </si>
  <si>
    <t>ASSINATURA DA EMPRESA /RT</t>
  </si>
  <si>
    <t>CNPJ:</t>
  </si>
  <si>
    <t>RAZÃO SOCIAL:</t>
  </si>
  <si>
    <t>OBRA:</t>
  </si>
  <si>
    <t>ENDEREÇO:</t>
  </si>
  <si>
    <t>DATA DA PROPOSTA:</t>
  </si>
  <si>
    <t>R. SEBASTIÃO TAVEIRA, 268 - SÃO FRANCISCO, CAMPO GRANDE - MS, 79010-480</t>
  </si>
  <si>
    <t>REFORMA E AMPLIAÇÃO CREA MS - BLOCO 04 - AMPLIAÇÃO</t>
  </si>
  <si>
    <t>CONTATO/E-MAIL:</t>
  </si>
  <si>
    <t>MODELO - PLANILHA ORÇAMENTÁRIA</t>
  </si>
  <si>
    <t>LOGO DA EMPRESA</t>
  </si>
  <si>
    <t>CONCORRÊNCIA Nº 90001/2026 | PROCESSO Nº P2025/058651-1
ANEXO C - MODELO DE PLANILHA ORÇAMENTÁRIA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</si>
</sst>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R$&quot;* #,##0.00_-;\-&quot;R$&quot;* #,##0.00_-;_-&quot;R$&quot;* &quot;-&quot;??_-;_-@_-"/>
    <numFmt numFmtId="165" formatCode="_-[$R$-416]\ * #,##0.00_-;\-[$R$-416]\ * #,##0.00_-;_-[$R$-416]\ * &quot;-&quot;??_-;_-@_-"/>
    <numFmt numFmtId="166" formatCode="0.0%"/>
    <numFmt numFmtId="167" formatCode="&quot;R$&quot;\ #,##0.00"/>
  </numFmts>
  <fonts count="10" x14ac:knownFonts="1">
    <font>
      <sz val="10"/>
      <name val="Arial"/>
      <family val="2"/>
    </font>
    <font>
      <b/>
      <sz val="10"/>
      <color theme="0"/>
      <name val="Arial"/>
      <family val="2"/>
    </font>
    <font>
      <b/>
      <sz val="10"/>
      <name val="Arial"/>
      <family val="2"/>
    </font>
    <font>
      <sz val="10"/>
      <name val="Arial"/>
      <family val="2"/>
    </font>
    <font>
      <sz val="10"/>
      <color rgb="FFFF0000"/>
      <name val="Arial"/>
      <family val="2"/>
    </font>
    <font>
      <sz val="9"/>
      <color indexed="81"/>
      <name val="Segoe UI"/>
      <charset val="1"/>
    </font>
    <font>
      <sz val="9"/>
      <color indexed="81"/>
      <name val="Segoe UI"/>
      <family val="2"/>
    </font>
    <font>
      <b/>
      <sz val="10"/>
      <color indexed="81"/>
      <name val="Arial"/>
      <family val="2"/>
    </font>
    <font>
      <b/>
      <sz val="10"/>
      <color rgb="FFFF0000"/>
      <name val="Arial"/>
      <family val="2"/>
    </font>
    <font>
      <b/>
      <sz val="15"/>
      <color rgb="FFFF0000"/>
      <name val="Arial"/>
      <family val="2"/>
    </font>
  </fonts>
  <fills count="8">
    <fill>
      <patternFill patternType="none"/>
    </fill>
    <fill>
      <patternFill patternType="gray125"/>
    </fill>
    <fill>
      <patternFill patternType="solid">
        <fgColor rgb="FFF6F4F6"/>
        <bgColor indexed="64"/>
      </patternFill>
    </fill>
    <fill>
      <patternFill patternType="solid">
        <fgColor theme="0"/>
        <bgColor indexed="64"/>
      </patternFill>
    </fill>
    <fill>
      <patternFill patternType="solid">
        <fgColor rgb="FFD9E1F2"/>
        <bgColor indexed="64"/>
      </patternFill>
    </fill>
    <fill>
      <patternFill patternType="solid">
        <fgColor rgb="FF002060"/>
        <bgColor indexed="64"/>
      </patternFill>
    </fill>
    <fill>
      <patternFill patternType="solid">
        <fgColor rgb="FFB4C6E7"/>
        <bgColor indexed="64"/>
      </patternFill>
    </fill>
    <fill>
      <patternFill patternType="solid">
        <fgColor rgb="FF30549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3" fillId="0" borderId="0"/>
    <xf numFmtId="9" fontId="3" fillId="0" borderId="0"/>
  </cellStyleXfs>
  <cellXfs count="93">
    <xf numFmtId="0" fontId="0" fillId="0" borderId="0" xfId="0"/>
    <xf numFmtId="0" fontId="0" fillId="0" borderId="0" xfId="0" applyAlignment="1">
      <alignment horizontal="center"/>
    </xf>
    <xf numFmtId="0" fontId="0" fillId="0" borderId="0" xfId="0" applyAlignment="1">
      <alignment horizontal="center" vertical="center"/>
    </xf>
    <xf numFmtId="0" fontId="2" fillId="0" borderId="0" xfId="0" applyFont="1"/>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167" fontId="0" fillId="0" borderId="0" xfId="0" applyNumberFormat="1" applyAlignment="1">
      <alignment horizontal="left"/>
    </xf>
    <xf numFmtId="9" fontId="3" fillId="0" borderId="0" xfId="2" applyAlignment="1">
      <alignment horizontal="left"/>
    </xf>
    <xf numFmtId="10" fontId="3" fillId="0" borderId="0" xfId="2" applyNumberFormat="1" applyAlignment="1">
      <alignment horizontal="left"/>
    </xf>
    <xf numFmtId="164" fontId="3" fillId="0" borderId="0" xfId="1"/>
    <xf numFmtId="0" fontId="4" fillId="0" borderId="0" xfId="0" applyFont="1"/>
    <xf numFmtId="10" fontId="3" fillId="0" borderId="0" xfId="2" applyNumberFormat="1"/>
    <xf numFmtId="0" fontId="2" fillId="4" borderId="1" xfId="0" applyFont="1" applyFill="1" applyBorder="1"/>
    <xf numFmtId="0" fontId="0" fillId="4" borderId="1" xfId="0" applyFill="1" applyBorder="1" applyAlignment="1">
      <alignment horizontal="center"/>
    </xf>
    <xf numFmtId="0" fontId="0" fillId="4" borderId="1" xfId="0" applyFill="1" applyBorder="1" applyAlignment="1">
      <alignment vertical="center"/>
    </xf>
    <xf numFmtId="0" fontId="3" fillId="4" borderId="1" xfId="0" applyFont="1" applyFill="1" applyBorder="1" applyAlignment="1">
      <alignment vertical="center"/>
    </xf>
    <xf numFmtId="0" fontId="1" fillId="7" borderId="1" xfId="0" applyFont="1" applyFill="1" applyBorder="1" applyAlignment="1">
      <alignment horizontal="left" vertical="center"/>
    </xf>
    <xf numFmtId="0" fontId="1" fillId="7" borderId="1" xfId="0" applyFont="1" applyFill="1" applyBorder="1" applyAlignment="1">
      <alignment vertical="center" wrapText="1"/>
    </xf>
    <xf numFmtId="0" fontId="1" fillId="7" borderId="1" xfId="0" applyFont="1" applyFill="1" applyBorder="1" applyAlignment="1">
      <alignment horizontal="center" vertical="center"/>
    </xf>
    <xf numFmtId="2" fontId="1" fillId="7" borderId="1" xfId="0" applyNumberFormat="1" applyFont="1" applyFill="1" applyBorder="1" applyAlignment="1">
      <alignment horizontal="center" vertical="center"/>
    </xf>
    <xf numFmtId="165" fontId="1" fillId="7" borderId="1" xfId="1" applyNumberFormat="1" applyFont="1" applyFill="1" applyBorder="1" applyAlignment="1">
      <alignment vertical="center"/>
    </xf>
    <xf numFmtId="10" fontId="1" fillId="7" borderId="1" xfId="2" applyNumberFormat="1" applyFont="1" applyFill="1" applyBorder="1" applyAlignment="1">
      <alignment horizontal="center" vertical="center"/>
    </xf>
    <xf numFmtId="166" fontId="1" fillId="7" borderId="1" xfId="2" applyNumberFormat="1" applyFont="1" applyFill="1" applyBorder="1" applyAlignment="1">
      <alignment horizontal="center" vertical="center"/>
    </xf>
    <xf numFmtId="0" fontId="2" fillId="6" borderId="1" xfId="0" applyFont="1" applyFill="1" applyBorder="1" applyAlignment="1">
      <alignment horizontal="left" vertical="center"/>
    </xf>
    <xf numFmtId="0" fontId="2" fillId="6" borderId="1" xfId="0" applyFont="1" applyFill="1" applyBorder="1" applyAlignment="1">
      <alignment vertical="center" wrapText="1"/>
    </xf>
    <xf numFmtId="0" fontId="2" fillId="6" borderId="1" xfId="0" applyFont="1" applyFill="1" applyBorder="1" applyAlignment="1">
      <alignment horizontal="center" vertical="center"/>
    </xf>
    <xf numFmtId="2" fontId="2" fillId="6" borderId="1" xfId="0" applyNumberFormat="1" applyFont="1" applyFill="1" applyBorder="1" applyAlignment="1">
      <alignment horizontal="center" vertical="center"/>
    </xf>
    <xf numFmtId="165" fontId="2" fillId="6" borderId="1" xfId="1" applyNumberFormat="1" applyFont="1" applyFill="1" applyBorder="1" applyAlignment="1">
      <alignment vertical="center"/>
    </xf>
    <xf numFmtId="10" fontId="2" fillId="6" borderId="1" xfId="2" applyNumberFormat="1" applyFont="1" applyFill="1" applyBorder="1" applyAlignment="1">
      <alignment horizontal="center" vertical="center"/>
    </xf>
    <xf numFmtId="166" fontId="2" fillId="6" borderId="1" xfId="2" applyNumberFormat="1" applyFont="1" applyFill="1" applyBorder="1" applyAlignment="1">
      <alignment horizontal="center" vertical="center"/>
    </xf>
    <xf numFmtId="0" fontId="2" fillId="4" borderId="1" xfId="0" applyFont="1" applyFill="1" applyBorder="1" applyAlignment="1">
      <alignment horizontal="left" vertical="center"/>
    </xf>
    <xf numFmtId="0" fontId="2" fillId="4" borderId="1" xfId="0" applyFont="1" applyFill="1" applyBorder="1" applyAlignment="1">
      <alignment vertical="center" wrapText="1"/>
    </xf>
    <xf numFmtId="0" fontId="2" fillId="4" borderId="1" xfId="0" applyFont="1" applyFill="1" applyBorder="1" applyAlignment="1">
      <alignment horizontal="center" vertical="center"/>
    </xf>
    <xf numFmtId="2" fontId="2" fillId="4" borderId="1" xfId="0" applyNumberFormat="1" applyFont="1" applyFill="1" applyBorder="1" applyAlignment="1">
      <alignment horizontal="center" vertical="center"/>
    </xf>
    <xf numFmtId="165" fontId="2" fillId="4" borderId="1" xfId="1" applyNumberFormat="1" applyFont="1" applyFill="1" applyBorder="1" applyAlignment="1">
      <alignment vertical="center"/>
    </xf>
    <xf numFmtId="10" fontId="2" fillId="4" borderId="1" xfId="2" applyNumberFormat="1" applyFont="1" applyFill="1" applyBorder="1" applyAlignment="1">
      <alignment horizontal="center" vertical="center"/>
    </xf>
    <xf numFmtId="166" fontId="2" fillId="4" borderId="1" xfId="2" applyNumberFormat="1" applyFont="1"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vertical="center" wrapText="1"/>
    </xf>
    <xf numFmtId="2" fontId="0" fillId="3" borderId="1" xfId="0" applyNumberFormat="1" applyFill="1" applyBorder="1" applyAlignment="1">
      <alignment horizontal="center" vertical="center"/>
    </xf>
    <xf numFmtId="165" fontId="4" fillId="3" borderId="1" xfId="1" applyNumberFormat="1" applyFont="1" applyFill="1" applyBorder="1" applyAlignment="1">
      <alignment horizontal="center" vertical="center"/>
    </xf>
    <xf numFmtId="165" fontId="0" fillId="3" borderId="1" xfId="1" applyNumberFormat="1" applyFont="1" applyFill="1" applyBorder="1" applyAlignment="1">
      <alignment vertical="center"/>
    </xf>
    <xf numFmtId="166" fontId="0" fillId="3" borderId="1" xfId="2" applyNumberFormat="1" applyFont="1" applyFill="1" applyBorder="1" applyAlignment="1">
      <alignment horizontal="center" vertical="center"/>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2" fontId="0" fillId="2" borderId="1" xfId="0" applyNumberFormat="1" applyFill="1" applyBorder="1" applyAlignment="1">
      <alignment horizontal="center" vertical="center"/>
    </xf>
    <xf numFmtId="165" fontId="0" fillId="2" borderId="1" xfId="1" applyNumberFormat="1" applyFont="1" applyFill="1" applyBorder="1" applyAlignment="1">
      <alignment vertical="center"/>
    </xf>
    <xf numFmtId="166" fontId="0" fillId="2" borderId="1" xfId="2" applyNumberFormat="1" applyFont="1" applyFill="1" applyBorder="1" applyAlignment="1">
      <alignment horizontal="center" vertical="center"/>
    </xf>
    <xf numFmtId="10" fontId="4" fillId="0" borderId="1" xfId="2" applyNumberFormat="1" applyFont="1" applyBorder="1" applyAlignment="1">
      <alignment horizontal="center" vertical="center"/>
    </xf>
    <xf numFmtId="0" fontId="4" fillId="4" borderId="1" xfId="0" applyFont="1" applyFill="1" applyBorder="1"/>
    <xf numFmtId="0" fontId="0" fillId="0" borderId="1" xfId="0" applyBorder="1"/>
    <xf numFmtId="0" fontId="0" fillId="0" borderId="1" xfId="0" applyBorder="1" applyAlignment="1">
      <alignment horizontal="center"/>
    </xf>
    <xf numFmtId="2" fontId="0" fillId="4" borderId="1" xfId="0" applyNumberFormat="1" applyFill="1" applyBorder="1" applyAlignment="1">
      <alignment horizontal="left"/>
    </xf>
    <xf numFmtId="167" fontId="0" fillId="4" borderId="1" xfId="0" applyNumberFormat="1" applyFill="1" applyBorder="1" applyAlignment="1">
      <alignment horizontal="left"/>
    </xf>
    <xf numFmtId="0" fontId="0" fillId="0" borderId="1" xfId="0" applyBorder="1" applyAlignment="1">
      <alignment horizontal="left"/>
    </xf>
    <xf numFmtId="14" fontId="2" fillId="4" borderId="1" xfId="0" applyNumberFormat="1" applyFont="1" applyFill="1" applyBorder="1" applyAlignment="1">
      <alignment horizontal="left"/>
    </xf>
    <xf numFmtId="167" fontId="2" fillId="4" borderId="1" xfId="0" applyNumberFormat="1" applyFont="1" applyFill="1" applyBorder="1" applyAlignment="1">
      <alignment horizontal="left"/>
    </xf>
    <xf numFmtId="167" fontId="0" fillId="0" borderId="1" xfId="0" applyNumberFormat="1" applyBorder="1" applyAlignment="1">
      <alignment horizontal="center" vertical="center"/>
    </xf>
    <xf numFmtId="10" fontId="3" fillId="0" borderId="1" xfId="2" applyNumberFormat="1" applyBorder="1" applyAlignment="1">
      <alignment horizontal="center" vertical="center"/>
    </xf>
    <xf numFmtId="0" fontId="1" fillId="5" borderId="1" xfId="0" applyFont="1" applyFill="1" applyBorder="1" applyAlignment="1">
      <alignment horizontal="center" vertical="center"/>
    </xf>
    <xf numFmtId="0" fontId="0" fillId="0" borderId="1" xfId="0" applyBorder="1" applyAlignment="1">
      <alignment horizontal="center" vertical="center"/>
    </xf>
    <xf numFmtId="164" fontId="0" fillId="0" borderId="0" xfId="1" applyFont="1" applyAlignment="1">
      <alignment horizontal="center"/>
    </xf>
    <xf numFmtId="0" fontId="4" fillId="4" borderId="1" xfId="0"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9" xfId="0" applyBorder="1" applyAlignment="1">
      <alignment horizontal="center"/>
    </xf>
    <xf numFmtId="0" fontId="1" fillId="5" borderId="1" xfId="0" applyFont="1" applyFill="1" applyBorder="1" applyAlignment="1">
      <alignment horizontal="center" vertical="center" wrapText="1"/>
    </xf>
    <xf numFmtId="0" fontId="9" fillId="0" borderId="0" xfId="0" applyFont="1" applyAlignment="1">
      <alignment horizont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0" xfId="0" applyFont="1" applyFill="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9" xfId="0" applyFont="1" applyFill="1" applyBorder="1" applyAlignment="1">
      <alignment horizontal="center" vertical="center"/>
    </xf>
    <xf numFmtId="0" fontId="4" fillId="4" borderId="10" xfId="0" applyFont="1" applyFill="1" applyBorder="1" applyAlignment="1">
      <alignment horizontal="left"/>
    </xf>
    <xf numFmtId="0" fontId="4" fillId="4" borderId="11" xfId="0" applyFont="1" applyFill="1" applyBorder="1" applyAlignment="1">
      <alignment horizontal="left"/>
    </xf>
    <xf numFmtId="0" fontId="4" fillId="4" borderId="12" xfId="0" applyFont="1" applyFill="1" applyBorder="1" applyAlignment="1">
      <alignment horizontal="left"/>
    </xf>
    <xf numFmtId="0" fontId="0" fillId="4" borderId="10" xfId="0" applyFill="1" applyBorder="1" applyAlignment="1">
      <alignment horizontal="left" vertical="center"/>
    </xf>
    <xf numFmtId="0" fontId="0" fillId="4" borderId="11" xfId="0" applyFill="1" applyBorder="1" applyAlignment="1">
      <alignment horizontal="left" vertical="center"/>
    </xf>
    <xf numFmtId="0" fontId="0" fillId="4" borderId="12" xfId="0" applyFill="1" applyBorder="1" applyAlignment="1">
      <alignment horizontal="lef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cellXfs>
  <cellStyles count="3">
    <cellStyle name="Moeda" xfId="1" builtinId="4"/>
    <cellStyle name="Normal" xfId="0" builtinId="0"/>
    <cellStyle name="Porcentagem" xfId="2"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58466"/>
      <rgbColor rgb="FFB2B2B2"/>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mruColors>
      <color rgb="FF305496"/>
      <color rgb="FF002060"/>
      <color rgb="FFD9E1F2"/>
      <color rgb="FFB4C6E7"/>
      <color rgb="FFAAA1B1"/>
      <color rgb="FF989DD0"/>
      <color rgb="FFA077B5"/>
      <color rgb="FFFF9999"/>
      <color rgb="FFFF7C80"/>
      <color rgb="FFBCB5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showGridLines="0" view="pageBreakPreview" zoomScale="70" zoomScaleNormal="85" zoomScaleSheetLayoutView="70" zoomScalePageLayoutView="85" workbookViewId="0">
      <selection activeCell="G25" sqref="G25"/>
    </sheetView>
  </sheetViews>
  <sheetFormatPr defaultColWidth="11.5703125" defaultRowHeight="12.75" x14ac:dyDescent="0.2"/>
  <cols>
    <col min="1" max="1" width="26.42578125" bestFit="1" customWidth="1"/>
    <col min="2" max="2" width="94.5703125" style="1" customWidth="1"/>
    <col min="3" max="3" width="20.7109375" customWidth="1"/>
    <col min="4" max="4" width="14.28515625" customWidth="1"/>
    <col min="6" max="6" width="15.28515625" style="9" bestFit="1" customWidth="1"/>
  </cols>
  <sheetData>
    <row r="1" spans="1:8" ht="18" customHeight="1" x14ac:dyDescent="0.2">
      <c r="A1" s="63" t="s">
        <v>2121</v>
      </c>
      <c r="B1" s="64"/>
      <c r="C1" s="64"/>
      <c r="D1" s="64"/>
    </row>
    <row r="2" spans="1:8" x14ac:dyDescent="0.2">
      <c r="A2" s="12" t="s">
        <v>2114</v>
      </c>
      <c r="B2" s="53" t="s">
        <v>2110</v>
      </c>
      <c r="C2" s="66" t="s">
        <v>2122</v>
      </c>
      <c r="D2" s="66"/>
    </row>
    <row r="3" spans="1:8" x14ac:dyDescent="0.2">
      <c r="A3" s="12" t="s">
        <v>2113</v>
      </c>
      <c r="B3" s="53" t="s">
        <v>2110</v>
      </c>
      <c r="C3" s="66"/>
      <c r="D3" s="66"/>
      <c r="E3" s="10"/>
    </row>
    <row r="4" spans="1:8" x14ac:dyDescent="0.2">
      <c r="A4" s="12" t="s">
        <v>2120</v>
      </c>
      <c r="B4" s="53" t="s">
        <v>2110</v>
      </c>
      <c r="C4" s="66"/>
      <c r="D4" s="66"/>
    </row>
    <row r="5" spans="1:8" x14ac:dyDescent="0.2">
      <c r="A5" s="12" t="s">
        <v>2117</v>
      </c>
      <c r="B5" s="53" t="s">
        <v>2110</v>
      </c>
      <c r="C5" s="66"/>
      <c r="D5" s="66"/>
    </row>
    <row r="6" spans="1:8" x14ac:dyDescent="0.2">
      <c r="A6" s="12" t="s">
        <v>2115</v>
      </c>
      <c r="B6" s="14" t="s">
        <v>2119</v>
      </c>
      <c r="C6" s="66"/>
      <c r="D6" s="66"/>
    </row>
    <row r="7" spans="1:8" x14ac:dyDescent="0.2">
      <c r="A7" s="12" t="s">
        <v>2116</v>
      </c>
      <c r="B7" s="15" t="s">
        <v>2118</v>
      </c>
      <c r="C7" s="66"/>
      <c r="D7" s="66"/>
    </row>
    <row r="8" spans="1:8" x14ac:dyDescent="0.2">
      <c r="A8" s="67"/>
      <c r="B8" s="68"/>
      <c r="C8" s="68"/>
      <c r="D8" s="69"/>
    </row>
    <row r="9" spans="1:8" x14ac:dyDescent="0.2">
      <c r="A9" s="70"/>
      <c r="B9" s="71"/>
      <c r="C9" s="71"/>
      <c r="D9" s="72"/>
    </row>
    <row r="10" spans="1:8" x14ac:dyDescent="0.2">
      <c r="A10" s="12" t="s">
        <v>1316</v>
      </c>
      <c r="B10" s="56">
        <v>846.49</v>
      </c>
      <c r="C10" s="12" t="s">
        <v>1315</v>
      </c>
      <c r="D10" s="57" t="e">
        <f>C36/B10</f>
        <v>#VALUE!</v>
      </c>
    </row>
    <row r="11" spans="1:8" x14ac:dyDescent="0.2">
      <c r="A11" s="12" t="s">
        <v>1317</v>
      </c>
      <c r="B11" s="56" t="s">
        <v>1314</v>
      </c>
      <c r="C11" s="12" t="s">
        <v>1376</v>
      </c>
      <c r="D11" s="13">
        <v>22</v>
      </c>
    </row>
    <row r="12" spans="1:8" x14ac:dyDescent="0.2">
      <c r="A12" s="54"/>
      <c r="B12" s="55"/>
      <c r="C12" s="54"/>
      <c r="D12" s="54"/>
      <c r="F12" s="65"/>
      <c r="G12" s="65"/>
      <c r="H12" s="65"/>
    </row>
    <row r="13" spans="1:8" x14ac:dyDescent="0.2">
      <c r="A13" s="4" t="s">
        <v>0</v>
      </c>
      <c r="B13" s="5" t="s">
        <v>4</v>
      </c>
      <c r="C13" s="5" t="s">
        <v>398</v>
      </c>
      <c r="D13" s="5" t="s">
        <v>11</v>
      </c>
    </row>
    <row r="14" spans="1:8" x14ac:dyDescent="0.2">
      <c r="A14" s="55" t="s">
        <v>12</v>
      </c>
      <c r="B14" s="58" t="str">
        <f>VLOOKUP(A14,Orçamento!A:L,5,FALSE)</f>
        <v>SERVIÇOS PRELIMINARES E INSTALAÇÕES FIXAS DE CANTEIRO</v>
      </c>
      <c r="C14" s="61" t="e">
        <f>VLOOKUP(A14,Orçamento!A:L,11,FALSE)</f>
        <v>#VALUE!</v>
      </c>
      <c r="D14" s="62" t="e">
        <f t="shared" ref="D14:D35" si="0">C14/$C$36</f>
        <v>#VALUE!</v>
      </c>
      <c r="G14" s="8"/>
      <c r="H14" s="11"/>
    </row>
    <row r="15" spans="1:8" x14ac:dyDescent="0.2">
      <c r="A15" s="55" t="s">
        <v>67</v>
      </c>
      <c r="B15" s="58" t="str">
        <f>VLOOKUP(A15,Orçamento!A:L,5,FALSE)</f>
        <v>LOCAÇÕES E CONSUMO DE CANTEIRO</v>
      </c>
      <c r="C15" s="61" t="e">
        <f>VLOOKUP(A15,Orçamento!A:L,11,FALSE)</f>
        <v>#VALUE!</v>
      </c>
      <c r="D15" s="62" t="e">
        <f t="shared" si="0"/>
        <v>#VALUE!</v>
      </c>
      <c r="G15" s="8"/>
      <c r="H15" s="11"/>
    </row>
    <row r="16" spans="1:8" x14ac:dyDescent="0.2">
      <c r="A16" s="55" t="s">
        <v>84</v>
      </c>
      <c r="B16" s="58" t="str">
        <f>VLOOKUP(A16,Orçamento!A:L,5,FALSE)</f>
        <v>FUNDAÇÕES</v>
      </c>
      <c r="C16" s="61" t="e">
        <f>VLOOKUP(A16,Orçamento!A:L,11,FALSE)</f>
        <v>#VALUE!</v>
      </c>
      <c r="D16" s="62" t="e">
        <f t="shared" si="0"/>
        <v>#VALUE!</v>
      </c>
      <c r="G16" s="8"/>
      <c r="H16" s="11"/>
    </row>
    <row r="17" spans="1:8" x14ac:dyDescent="0.2">
      <c r="A17" s="55" t="s">
        <v>187</v>
      </c>
      <c r="B17" s="58" t="str">
        <f>VLOOKUP(A17,Orçamento!A:L,5,FALSE)</f>
        <v>ESTRUTURA DE CONCRETO ARMADO</v>
      </c>
      <c r="C17" s="61" t="e">
        <f>VLOOKUP(A17,Orçamento!A:L,11,FALSE)</f>
        <v>#VALUE!</v>
      </c>
      <c r="D17" s="62" t="e">
        <f t="shared" si="0"/>
        <v>#VALUE!</v>
      </c>
      <c r="G17" s="8"/>
      <c r="H17" s="11"/>
    </row>
    <row r="18" spans="1:8" x14ac:dyDescent="0.2">
      <c r="A18" s="55" t="s">
        <v>294</v>
      </c>
      <c r="B18" s="58" t="str">
        <f>VLOOKUP(A18,Orçamento!A:L,5,FALSE)</f>
        <v>ALVENARIAS E VEDAÇÕES</v>
      </c>
      <c r="C18" s="61" t="e">
        <f>VLOOKUP(A18,Orçamento!A:L,11,FALSE)</f>
        <v>#VALUE!</v>
      </c>
      <c r="D18" s="62" t="e">
        <f t="shared" si="0"/>
        <v>#VALUE!</v>
      </c>
      <c r="G18" s="8"/>
      <c r="H18" s="11"/>
    </row>
    <row r="19" spans="1:8" x14ac:dyDescent="0.2">
      <c r="A19" s="55" t="s">
        <v>295</v>
      </c>
      <c r="B19" s="58" t="str">
        <f>VLOOKUP(A19,Orçamento!A:L,5,FALSE)</f>
        <v>IMPERMEABILIZAÇÕES</v>
      </c>
      <c r="C19" s="61" t="e">
        <f>VLOOKUP(A19,Orçamento!A:L,11,FALSE)</f>
        <v>#VALUE!</v>
      </c>
      <c r="D19" s="62" t="e">
        <f t="shared" si="0"/>
        <v>#VALUE!</v>
      </c>
      <c r="G19" s="8"/>
      <c r="H19" s="11"/>
    </row>
    <row r="20" spans="1:8" x14ac:dyDescent="0.2">
      <c r="A20" s="55" t="s">
        <v>297</v>
      </c>
      <c r="B20" s="58" t="str">
        <f>VLOOKUP(A20,Orçamento!A:L,5,FALSE)</f>
        <v>COBERTURA</v>
      </c>
      <c r="C20" s="61" t="e">
        <f>VLOOKUP(A20,Orçamento!A:L,11,FALSE)</f>
        <v>#VALUE!</v>
      </c>
      <c r="D20" s="62" t="e">
        <f t="shared" si="0"/>
        <v>#VALUE!</v>
      </c>
      <c r="G20" s="8"/>
      <c r="H20" s="11"/>
    </row>
    <row r="21" spans="1:8" x14ac:dyDescent="0.2">
      <c r="A21" s="55" t="s">
        <v>299</v>
      </c>
      <c r="B21" s="58" t="str">
        <f>VLOOKUP(A21,Orçamento!A:L,5,FALSE)</f>
        <v>ESQUADRIAS</v>
      </c>
      <c r="C21" s="61" t="e">
        <f>VLOOKUP(A21,Orçamento!A:L,11,FALSE)</f>
        <v>#VALUE!</v>
      </c>
      <c r="D21" s="62" t="e">
        <f t="shared" si="0"/>
        <v>#VALUE!</v>
      </c>
      <c r="G21" s="8"/>
      <c r="H21" s="11"/>
    </row>
    <row r="22" spans="1:8" x14ac:dyDescent="0.2">
      <c r="A22" s="55" t="s">
        <v>304</v>
      </c>
      <c r="B22" s="58" t="str">
        <f>VLOOKUP(A22,Orçamento!A:L,5,FALSE)</f>
        <v>CONTRAPISOS E REVESTIMENTOS ARGAMASSADOS</v>
      </c>
      <c r="C22" s="61" t="e">
        <f>VLOOKUP(A22,Orçamento!A:L,11,FALSE)</f>
        <v>#VALUE!</v>
      </c>
      <c r="D22" s="62" t="e">
        <f t="shared" si="0"/>
        <v>#VALUE!</v>
      </c>
      <c r="G22" s="8"/>
      <c r="H22" s="11"/>
    </row>
    <row r="23" spans="1:8" x14ac:dyDescent="0.2">
      <c r="A23" s="55" t="s">
        <v>309</v>
      </c>
      <c r="B23" s="58" t="str">
        <f>VLOOKUP(A23,Orçamento!A:L,5,FALSE)</f>
        <v>INSTALAÇÕES HIDROSSANITÁRIAS</v>
      </c>
      <c r="C23" s="61" t="e">
        <f>VLOOKUP(A23,Orçamento!A:L,11,FALSE)</f>
        <v>#VALUE!</v>
      </c>
      <c r="D23" s="62" t="e">
        <f t="shared" si="0"/>
        <v>#VALUE!</v>
      </c>
      <c r="G23" s="8"/>
      <c r="H23" s="11"/>
    </row>
    <row r="24" spans="1:8" x14ac:dyDescent="0.2">
      <c r="A24" s="55" t="s">
        <v>323</v>
      </c>
      <c r="B24" s="58" t="str">
        <f>VLOOKUP(A24,Orçamento!A:L,5,FALSE)</f>
        <v>INSTALAÇÕES DE PREVENÇÃO CONTRA INCÊNDIO E PÂNICO</v>
      </c>
      <c r="C24" s="61" t="e">
        <f>VLOOKUP(A24,Orçamento!A:L,11,FALSE)</f>
        <v>#VALUE!</v>
      </c>
      <c r="D24" s="62" t="e">
        <f t="shared" si="0"/>
        <v>#VALUE!</v>
      </c>
      <c r="G24" s="8"/>
      <c r="H24" s="11"/>
    </row>
    <row r="25" spans="1:8" x14ac:dyDescent="0.2">
      <c r="A25" s="55" t="s">
        <v>325</v>
      </c>
      <c r="B25" s="58" t="str">
        <f>VLOOKUP(A25,Orçamento!A:L,5,FALSE)</f>
        <v>INSTALAÇÕES DE CLIMATIZAÇÃO</v>
      </c>
      <c r="C25" s="61" t="e">
        <f>VLOOKUP(A25,Orçamento!A:L,11,FALSE)</f>
        <v>#VALUE!</v>
      </c>
      <c r="D25" s="62" t="e">
        <f t="shared" si="0"/>
        <v>#VALUE!</v>
      </c>
      <c r="G25" s="8"/>
      <c r="H25" s="11"/>
    </row>
    <row r="26" spans="1:8" x14ac:dyDescent="0.2">
      <c r="A26" s="55" t="s">
        <v>327</v>
      </c>
      <c r="B26" s="58" t="str">
        <f>VLOOKUP(A26,Orçamento!A:L,5,FALSE)</f>
        <v>INSTALAÇÕES ELÉTRICAS</v>
      </c>
      <c r="C26" s="61" t="e">
        <f>VLOOKUP(A26,Orçamento!A:L,11,FALSE)</f>
        <v>#VALUE!</v>
      </c>
      <c r="D26" s="62" t="e">
        <f t="shared" si="0"/>
        <v>#VALUE!</v>
      </c>
      <c r="G26" s="8"/>
      <c r="H26" s="11"/>
    </row>
    <row r="27" spans="1:8" x14ac:dyDescent="0.2">
      <c r="A27" s="55" t="s">
        <v>328</v>
      </c>
      <c r="B27" s="58" t="str">
        <f>VLOOKUP(A27,Orçamento!A:L,5,FALSE)</f>
        <v>INSTALAÇÕES DE REDE LÓGICA (DADOS / VOZ / CONTROLE / CFTV)</v>
      </c>
      <c r="C27" s="61" t="e">
        <f>VLOOKUP(A27,Orçamento!A:L,11,FALSE)</f>
        <v>#VALUE!</v>
      </c>
      <c r="D27" s="62" t="e">
        <f t="shared" si="0"/>
        <v>#VALUE!</v>
      </c>
      <c r="G27" s="8"/>
      <c r="H27" s="11"/>
    </row>
    <row r="28" spans="1:8" x14ac:dyDescent="0.2">
      <c r="A28" s="55" t="s">
        <v>330</v>
      </c>
      <c r="B28" s="58" t="str">
        <f>VLOOKUP(A28,Orçamento!A:L,5,FALSE)</f>
        <v>SISTEMA FOTOVOLTAICO</v>
      </c>
      <c r="C28" s="61" t="e">
        <f>VLOOKUP(A28,Orçamento!A:L,11,FALSE)</f>
        <v>#VALUE!</v>
      </c>
      <c r="D28" s="62" t="e">
        <f t="shared" si="0"/>
        <v>#VALUE!</v>
      </c>
      <c r="G28" s="8"/>
      <c r="H28" s="11"/>
    </row>
    <row r="29" spans="1:8" x14ac:dyDescent="0.2">
      <c r="A29" s="55" t="s">
        <v>331</v>
      </c>
      <c r="B29" s="58" t="str">
        <f>VLOOKUP(A29,Orçamento!A:L,5,FALSE)</f>
        <v>SPDA</v>
      </c>
      <c r="C29" s="61" t="e">
        <f>VLOOKUP(A29,Orçamento!A:L,11,FALSE)</f>
        <v>#VALUE!</v>
      </c>
      <c r="D29" s="62" t="e">
        <f t="shared" si="0"/>
        <v>#VALUE!</v>
      </c>
      <c r="G29" s="8"/>
      <c r="H29" s="11"/>
    </row>
    <row r="30" spans="1:8" x14ac:dyDescent="0.2">
      <c r="A30" s="55" t="s">
        <v>332</v>
      </c>
      <c r="B30" s="58" t="str">
        <f>VLOOKUP(A30,Orçamento!A:L,5,FALSE)</f>
        <v>LOUÇAS E METAIS SANITÁRIOS</v>
      </c>
      <c r="C30" s="61" t="e">
        <f>VLOOKUP(A30,Orçamento!A:L,11,FALSE)</f>
        <v>#VALUE!</v>
      </c>
      <c r="D30" s="62" t="e">
        <f t="shared" si="0"/>
        <v>#VALUE!</v>
      </c>
      <c r="G30" s="8"/>
      <c r="H30" s="11"/>
    </row>
    <row r="31" spans="1:8" x14ac:dyDescent="0.2">
      <c r="A31" s="55" t="s">
        <v>353</v>
      </c>
      <c r="B31" s="58" t="str">
        <f>VLOOKUP(A31,Orçamento!A:L,5,FALSE)</f>
        <v>ACABAMENTOS</v>
      </c>
      <c r="C31" s="61" t="e">
        <f>VLOOKUP(A31,Orçamento!A:L,11,FALSE)</f>
        <v>#VALUE!</v>
      </c>
      <c r="D31" s="62" t="e">
        <f t="shared" si="0"/>
        <v>#VALUE!</v>
      </c>
      <c r="G31" s="8"/>
      <c r="H31" s="11"/>
    </row>
    <row r="32" spans="1:8" x14ac:dyDescent="0.2">
      <c r="A32" s="55" t="s">
        <v>376</v>
      </c>
      <c r="B32" s="58" t="str">
        <f>VLOOKUP(A32,Orçamento!A:L,5,FALSE)</f>
        <v>ACESSIBILIDADE</v>
      </c>
      <c r="C32" s="61" t="e">
        <f>VLOOKUP(A32,Orçamento!A:L,11,FALSE)</f>
        <v>#VALUE!</v>
      </c>
      <c r="D32" s="62" t="e">
        <f t="shared" si="0"/>
        <v>#VALUE!</v>
      </c>
      <c r="G32" s="8"/>
      <c r="H32" s="11"/>
    </row>
    <row r="33" spans="1:10" x14ac:dyDescent="0.2">
      <c r="A33" s="55" t="s">
        <v>393</v>
      </c>
      <c r="B33" s="58" t="str">
        <f>VLOOKUP(A33,Orçamento!A:L,5,FALSE)</f>
        <v>PAISAGISMO</v>
      </c>
      <c r="C33" s="61" t="e">
        <f>VLOOKUP(A33,Orçamento!A:L,11,FALSE)</f>
        <v>#VALUE!</v>
      </c>
      <c r="D33" s="62" t="e">
        <f t="shared" si="0"/>
        <v>#VALUE!</v>
      </c>
      <c r="G33" s="8"/>
      <c r="H33" s="11"/>
    </row>
    <row r="34" spans="1:10" x14ac:dyDescent="0.2">
      <c r="A34" s="55" t="s">
        <v>396</v>
      </c>
      <c r="B34" s="58" t="str">
        <f>VLOOKUP(A34,Orçamento!A:L,5,FALSE)</f>
        <v>SERVIÇOS COMPLEMENTARES</v>
      </c>
      <c r="C34" s="61" t="e">
        <f>VLOOKUP(A34,Orçamento!A:L,11,FALSE)</f>
        <v>#VALUE!</v>
      </c>
      <c r="D34" s="62" t="e">
        <f t="shared" si="0"/>
        <v>#VALUE!</v>
      </c>
      <c r="G34" s="8"/>
      <c r="H34" s="11"/>
    </row>
    <row r="35" spans="1:10" x14ac:dyDescent="0.2">
      <c r="A35" s="55" t="s">
        <v>1318</v>
      </c>
      <c r="B35" s="58" t="str">
        <f>VLOOKUP(A35,Orçamento!A:L,5,FALSE)</f>
        <v>ADMINISTRAÇÃO DE OBRA</v>
      </c>
      <c r="C35" s="61" t="e">
        <f>VLOOKUP(A35,Orçamento!A:L,11,FALSE)</f>
        <v>#VALUE!</v>
      </c>
      <c r="D35" s="62" t="e">
        <f t="shared" si="0"/>
        <v>#VALUE!</v>
      </c>
      <c r="G35" s="8"/>
      <c r="H35" s="11"/>
    </row>
    <row r="36" spans="1:10" s="3" customFormat="1" x14ac:dyDescent="0.2">
      <c r="A36" s="12"/>
      <c r="B36" s="59" t="s">
        <v>399</v>
      </c>
      <c r="C36" s="60" t="e">
        <f>SUM(C14:C35)</f>
        <v>#VALUE!</v>
      </c>
      <c r="D36" s="12"/>
      <c r="F36" s="9"/>
      <c r="I36"/>
      <c r="J36"/>
    </row>
    <row r="37" spans="1:10" x14ac:dyDescent="0.2">
      <c r="C37" s="6"/>
      <c r="D37" s="7"/>
    </row>
    <row r="38" spans="1:10" x14ac:dyDescent="0.2">
      <c r="C38" s="6"/>
      <c r="D38" s="7"/>
    </row>
    <row r="39" spans="1:10" x14ac:dyDescent="0.2">
      <c r="C39" s="6"/>
      <c r="D39" s="7"/>
    </row>
    <row r="40" spans="1:10" x14ac:dyDescent="0.2">
      <c r="C40" s="6"/>
      <c r="D40" s="7"/>
    </row>
    <row r="41" spans="1:10" x14ac:dyDescent="0.2">
      <c r="C41" s="6"/>
      <c r="D41" s="7"/>
    </row>
    <row r="42" spans="1:10" x14ac:dyDescent="0.2">
      <c r="C42" s="6"/>
      <c r="D42" s="7"/>
    </row>
    <row r="43" spans="1:10" x14ac:dyDescent="0.2">
      <c r="D43" s="7"/>
    </row>
  </sheetData>
  <mergeCells count="4">
    <mergeCell ref="A1:D1"/>
    <mergeCell ref="F12:H12"/>
    <mergeCell ref="C2:D7"/>
    <mergeCell ref="A8:D9"/>
  </mergeCells>
  <conditionalFormatting sqref="D14:D35">
    <cfRule type="dataBar" priority="2">
      <dataBar>
        <cfvo type="min"/>
        <cfvo type="max"/>
        <color rgb="FF638EC6"/>
      </dataBar>
      <extLst>
        <ext xmlns:x14="http://schemas.microsoft.com/office/spreadsheetml/2009/9/main" uri="{B025F937-C7B1-47D3-B67F-A62EFF666E3E}">
          <x14:id>{E4470D4F-3D3D-4CAA-B1E6-9EC674E9B7AE}</x14:id>
        </ext>
      </extLst>
    </cfRule>
  </conditionalFormatting>
  <conditionalFormatting sqref="H14:H35">
    <cfRule type="dataBar" priority="1">
      <dataBar>
        <cfvo type="min"/>
        <cfvo type="max"/>
        <color rgb="FFFF555A"/>
      </dataBar>
      <extLst>
        <ext xmlns:x14="http://schemas.microsoft.com/office/spreadsheetml/2009/9/main" uri="{B025F937-C7B1-47D3-B67F-A62EFF666E3E}">
          <x14:id>{5CEF479A-B9E4-463B-910A-2B69AFE4D22C}</x14:id>
        </ext>
      </extLst>
    </cfRule>
  </conditionalFormatting>
  <pageMargins left="0.70866141732283472" right="0.70866141732283472" top="0.74803149606299213" bottom="0.74803149606299213" header="0.31496062992125984" footer="0.31496062992125984"/>
  <pageSetup paperSize="9" scale="85" orientation="landscape" useFirstPageNumber="1" horizontalDpi="300" verticalDpi="300" r:id="rId1"/>
  <headerFooter>
    <oddFooter>&amp;L&amp;F | &amp;A&amp;RPágina &amp;P</oddFooter>
  </headerFooter>
  <extLst>
    <ext xmlns:x14="http://schemas.microsoft.com/office/spreadsheetml/2009/9/main" uri="{78C0D931-6437-407d-A8EE-F0AAD7539E65}">
      <x14:conditionalFormattings>
        <x14:conditionalFormatting xmlns:xm="http://schemas.microsoft.com/office/excel/2006/main">
          <x14:cfRule type="dataBar" id="{E4470D4F-3D3D-4CAA-B1E6-9EC674E9B7AE}">
            <x14:dataBar minLength="0" maxLength="100" gradient="0">
              <x14:cfvo type="autoMin"/>
              <x14:cfvo type="autoMax"/>
              <x14:negativeFillColor rgb="FFFF0000"/>
              <x14:axisColor rgb="FF000000"/>
            </x14:dataBar>
          </x14:cfRule>
          <xm:sqref>D14:D35</xm:sqref>
        </x14:conditionalFormatting>
        <x14:conditionalFormatting xmlns:xm="http://schemas.microsoft.com/office/excel/2006/main">
          <x14:cfRule type="dataBar" id="{5CEF479A-B9E4-463B-910A-2B69AFE4D22C}">
            <x14:dataBar minLength="0" maxLength="100" gradient="0">
              <x14:cfvo type="autoMin"/>
              <x14:cfvo type="autoMax"/>
              <x14:negativeFillColor rgb="FFFF0000"/>
              <x14:axisColor rgb="FF000000"/>
            </x14:dataBar>
          </x14:cfRule>
          <xm:sqref>H14:H35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886"/>
  <sheetViews>
    <sheetView showGridLines="0" tabSelected="1" view="pageBreakPreview" topLeftCell="B1" zoomScale="55" zoomScaleNormal="85" zoomScaleSheetLayoutView="55" zoomScalePageLayoutView="55" workbookViewId="0">
      <selection activeCell="B4" sqref="B4:E4"/>
    </sheetView>
  </sheetViews>
  <sheetFormatPr defaultColWidth="11.5703125" defaultRowHeight="12.75" x14ac:dyDescent="0.2"/>
  <cols>
    <col min="1" max="1" width="21" bestFit="1" customWidth="1"/>
    <col min="2" max="2" width="12.85546875" style="1" bestFit="1" customWidth="1"/>
    <col min="3" max="3" width="66.7109375" style="1" bestFit="1" customWidth="1"/>
    <col min="4" max="4" width="15.7109375" style="1" bestFit="1" customWidth="1"/>
    <col min="5" max="5" width="103.42578125" bestFit="1" customWidth="1"/>
    <col min="6" max="6" width="8.140625" style="1" customWidth="1"/>
    <col min="7" max="7" width="13.42578125" style="2" bestFit="1" customWidth="1"/>
    <col min="8" max="8" width="28.28515625" style="2" bestFit="1" customWidth="1"/>
    <col min="9" max="9" width="15" style="2" bestFit="1" customWidth="1"/>
    <col min="10" max="10" width="26.85546875" customWidth="1"/>
    <col min="11" max="11" width="23.5703125" customWidth="1"/>
    <col min="12" max="12" width="11.42578125" bestFit="1" customWidth="1"/>
    <col min="13" max="13" width="12.5703125" bestFit="1" customWidth="1"/>
  </cols>
  <sheetData>
    <row r="1" spans="1:12" ht="31.5" customHeight="1" x14ac:dyDescent="0.2">
      <c r="A1" s="73" t="s">
        <v>2123</v>
      </c>
      <c r="B1" s="64"/>
      <c r="C1" s="64"/>
      <c r="D1" s="64"/>
      <c r="E1" s="64"/>
      <c r="F1" s="64"/>
      <c r="G1" s="64"/>
      <c r="H1" s="64"/>
      <c r="I1" s="64"/>
      <c r="J1" s="64"/>
      <c r="K1" s="64"/>
      <c r="L1" s="64"/>
    </row>
    <row r="2" spans="1:12" x14ac:dyDescent="0.2">
      <c r="A2" s="12" t="s">
        <v>2114</v>
      </c>
      <c r="B2" s="84" t="s">
        <v>2110</v>
      </c>
      <c r="C2" s="85"/>
      <c r="D2" s="85"/>
      <c r="E2" s="86"/>
      <c r="F2" s="75" t="s">
        <v>2111</v>
      </c>
      <c r="G2" s="76"/>
      <c r="H2" s="76"/>
      <c r="I2" s="76"/>
      <c r="J2" s="76"/>
      <c r="K2" s="76"/>
      <c r="L2" s="77"/>
    </row>
    <row r="3" spans="1:12" x14ac:dyDescent="0.2">
      <c r="A3" s="12" t="s">
        <v>2113</v>
      </c>
      <c r="B3" s="84" t="s">
        <v>2110</v>
      </c>
      <c r="C3" s="85"/>
      <c r="D3" s="85"/>
      <c r="E3" s="86"/>
      <c r="F3" s="78"/>
      <c r="G3" s="79"/>
      <c r="H3" s="79"/>
      <c r="I3" s="79"/>
      <c r="J3" s="79"/>
      <c r="K3" s="79"/>
      <c r="L3" s="80"/>
    </row>
    <row r="4" spans="1:12" x14ac:dyDescent="0.2">
      <c r="A4" s="12" t="s">
        <v>2120</v>
      </c>
      <c r="B4" s="84" t="s">
        <v>2110</v>
      </c>
      <c r="C4" s="85"/>
      <c r="D4" s="85"/>
      <c r="E4" s="86"/>
      <c r="F4" s="78"/>
      <c r="G4" s="79"/>
      <c r="H4" s="79"/>
      <c r="I4" s="79"/>
      <c r="J4" s="79"/>
      <c r="K4" s="79"/>
      <c r="L4" s="80"/>
    </row>
    <row r="5" spans="1:12" x14ac:dyDescent="0.2">
      <c r="A5" s="12" t="s">
        <v>2117</v>
      </c>
      <c r="B5" s="84" t="s">
        <v>2110</v>
      </c>
      <c r="C5" s="85"/>
      <c r="D5" s="85"/>
      <c r="E5" s="86"/>
      <c r="F5" s="78"/>
      <c r="G5" s="79"/>
      <c r="H5" s="79"/>
      <c r="I5" s="79"/>
      <c r="J5" s="79"/>
      <c r="K5" s="79"/>
      <c r="L5" s="80"/>
    </row>
    <row r="6" spans="1:12" x14ac:dyDescent="0.2">
      <c r="A6" s="12" t="s">
        <v>2115</v>
      </c>
      <c r="B6" s="87" t="s">
        <v>2119</v>
      </c>
      <c r="C6" s="88"/>
      <c r="D6" s="88"/>
      <c r="E6" s="89"/>
      <c r="F6" s="78"/>
      <c r="G6" s="79"/>
      <c r="H6" s="79"/>
      <c r="I6" s="79"/>
      <c r="J6" s="79"/>
      <c r="K6" s="79"/>
      <c r="L6" s="80"/>
    </row>
    <row r="7" spans="1:12" x14ac:dyDescent="0.2">
      <c r="A7" s="12" t="s">
        <v>2116</v>
      </c>
      <c r="B7" s="90" t="s">
        <v>2118</v>
      </c>
      <c r="C7" s="91"/>
      <c r="D7" s="91"/>
      <c r="E7" s="92"/>
      <c r="F7" s="81"/>
      <c r="G7" s="82"/>
      <c r="H7" s="82"/>
      <c r="I7" s="82"/>
      <c r="J7" s="82"/>
      <c r="K7" s="82"/>
      <c r="L7" s="83"/>
    </row>
    <row r="8" spans="1:12" ht="21.75" customHeight="1" x14ac:dyDescent="0.2">
      <c r="A8" s="4" t="s">
        <v>0</v>
      </c>
      <c r="B8" s="4" t="s">
        <v>1</v>
      </c>
      <c r="C8" s="5" t="s">
        <v>2</v>
      </c>
      <c r="D8" s="5" t="s">
        <v>3</v>
      </c>
      <c r="E8" s="5" t="s">
        <v>4</v>
      </c>
      <c r="F8" s="5" t="s">
        <v>5</v>
      </c>
      <c r="G8" s="5" t="s">
        <v>6</v>
      </c>
      <c r="H8" s="5" t="s">
        <v>7</v>
      </c>
      <c r="I8" s="5" t="s">
        <v>8</v>
      </c>
      <c r="J8" s="5" t="s">
        <v>9</v>
      </c>
      <c r="K8" s="5" t="s">
        <v>10</v>
      </c>
      <c r="L8" s="5" t="s">
        <v>11</v>
      </c>
    </row>
    <row r="9" spans="1:12" x14ac:dyDescent="0.2">
      <c r="A9" s="16" t="s">
        <v>12</v>
      </c>
      <c r="B9" s="17" t="s">
        <v>13</v>
      </c>
      <c r="C9" s="17" t="s">
        <v>13</v>
      </c>
      <c r="D9" s="17" t="s">
        <v>13</v>
      </c>
      <c r="E9" s="17" t="s">
        <v>14</v>
      </c>
      <c r="F9" s="18" t="s">
        <v>13</v>
      </c>
      <c r="G9" s="19"/>
      <c r="H9" s="20"/>
      <c r="I9" s="21" t="s">
        <v>15</v>
      </c>
      <c r="J9" s="20"/>
      <c r="K9" s="20" t="e">
        <f>SUBTOTAL(109,K10:K44)</f>
        <v>#VALUE!</v>
      </c>
      <c r="L9" s="22" t="e">
        <f>K9/SUBTOTAL(109, K9:K809)</f>
        <v>#VALUE!</v>
      </c>
    </row>
    <row r="10" spans="1:12" s="3" customFormat="1" x14ac:dyDescent="0.2">
      <c r="A10" s="23" t="s">
        <v>16</v>
      </c>
      <c r="B10" s="24" t="s">
        <v>13</v>
      </c>
      <c r="C10" s="24" t="s">
        <v>13</v>
      </c>
      <c r="D10" s="24" t="s">
        <v>13</v>
      </c>
      <c r="E10" s="24" t="s">
        <v>22</v>
      </c>
      <c r="F10" s="25" t="s">
        <v>13</v>
      </c>
      <c r="G10" s="26"/>
      <c r="H10" s="27"/>
      <c r="I10" s="28" t="s">
        <v>15</v>
      </c>
      <c r="J10" s="27"/>
      <c r="K10" s="27" t="e">
        <f>SUBTOTAL(109,K11:K27)</f>
        <v>#VALUE!</v>
      </c>
      <c r="L10" s="29" t="e">
        <f>K10/SUBTOTAL(109, K9:K809)</f>
        <v>#VALUE!</v>
      </c>
    </row>
    <row r="11" spans="1:12" s="3" customFormat="1" x14ac:dyDescent="0.2">
      <c r="A11" s="30" t="s">
        <v>794</v>
      </c>
      <c r="B11" s="31" t="s">
        <v>13</v>
      </c>
      <c r="C11" s="31" t="s">
        <v>13</v>
      </c>
      <c r="D11" s="31" t="s">
        <v>13</v>
      </c>
      <c r="E11" s="31" t="s">
        <v>30</v>
      </c>
      <c r="F11" s="32" t="s">
        <v>13</v>
      </c>
      <c r="G11" s="33"/>
      <c r="H11" s="34"/>
      <c r="I11" s="35" t="s">
        <v>15</v>
      </c>
      <c r="J11" s="34"/>
      <c r="K11" s="34" t="e">
        <f>SUBTOTAL(109,K12:K13)</f>
        <v>#VALUE!</v>
      </c>
      <c r="L11" s="36" t="e">
        <f>K11/SUBTOTAL(109, K9:K809)</f>
        <v>#VALUE!</v>
      </c>
    </row>
    <row r="12" spans="1:12" x14ac:dyDescent="0.2">
      <c r="A12" s="37" t="s">
        <v>795</v>
      </c>
      <c r="B12" s="38" t="s">
        <v>17</v>
      </c>
      <c r="C12" s="39" t="s">
        <v>18</v>
      </c>
      <c r="D12" s="39" t="s">
        <v>31</v>
      </c>
      <c r="E12" s="40" t="s">
        <v>32</v>
      </c>
      <c r="F12" s="39" t="s">
        <v>19</v>
      </c>
      <c r="G12" s="41">
        <v>11.75</v>
      </c>
      <c r="H12" s="42" t="s">
        <v>2110</v>
      </c>
      <c r="I12" s="52" t="s">
        <v>2110</v>
      </c>
      <c r="J12" s="43" t="e">
        <f>TRUNC(H12*(1+I12), 2)</f>
        <v>#VALUE!</v>
      </c>
      <c r="K12" s="43" t="e">
        <f>TRUNC(G12*TRUNC(J12, 2), 2)</f>
        <v>#VALUE!</v>
      </c>
      <c r="L12" s="44" t="e">
        <f>K12/SUBTOTAL(109, K9:K809)</f>
        <v>#VALUE!</v>
      </c>
    </row>
    <row r="13" spans="1:12" x14ac:dyDescent="0.2">
      <c r="A13" s="45" t="s">
        <v>796</v>
      </c>
      <c r="B13" s="46" t="s">
        <v>17</v>
      </c>
      <c r="C13" s="47" t="s">
        <v>18</v>
      </c>
      <c r="D13" s="47" t="s">
        <v>33</v>
      </c>
      <c r="E13" s="48" t="s">
        <v>34</v>
      </c>
      <c r="F13" s="47" t="s">
        <v>19</v>
      </c>
      <c r="G13" s="49">
        <v>2.82</v>
      </c>
      <c r="H13" s="42" t="s">
        <v>2110</v>
      </c>
      <c r="I13" s="52" t="s">
        <v>2110</v>
      </c>
      <c r="J13" s="50" t="e">
        <f>TRUNC(H13*(1+I13), 2)</f>
        <v>#VALUE!</v>
      </c>
      <c r="K13" s="50" t="e">
        <f>TRUNC(G13*TRUNC(J13, 2), 2)</f>
        <v>#VALUE!</v>
      </c>
      <c r="L13" s="51" t="e">
        <f>K13/SUBTOTAL(109, K9:K809)</f>
        <v>#VALUE!</v>
      </c>
    </row>
    <row r="14" spans="1:12" s="3" customFormat="1" x14ac:dyDescent="0.2">
      <c r="A14" s="30" t="s">
        <v>797</v>
      </c>
      <c r="B14" s="31"/>
      <c r="C14" s="31"/>
      <c r="D14" s="31"/>
      <c r="E14" s="31" t="s">
        <v>23</v>
      </c>
      <c r="F14" s="32"/>
      <c r="G14" s="33"/>
      <c r="H14" s="34"/>
      <c r="I14" s="35" t="s">
        <v>15</v>
      </c>
      <c r="J14" s="34"/>
      <c r="K14" s="34" t="e">
        <f>SUBTOTAL(109,K15:K16)</f>
        <v>#VALUE!</v>
      </c>
      <c r="L14" s="36" t="e">
        <f>K14/SUBTOTAL(109, K9:K809)</f>
        <v>#VALUE!</v>
      </c>
    </row>
    <row r="15" spans="1:12" x14ac:dyDescent="0.2">
      <c r="A15" s="37" t="s">
        <v>798</v>
      </c>
      <c r="B15" s="38" t="s">
        <v>24</v>
      </c>
      <c r="C15" s="39" t="s">
        <v>18</v>
      </c>
      <c r="D15" s="39" t="s">
        <v>25</v>
      </c>
      <c r="E15" s="40" t="s">
        <v>26</v>
      </c>
      <c r="F15" s="39" t="s">
        <v>19</v>
      </c>
      <c r="G15" s="41">
        <v>0.56999999999999995</v>
      </c>
      <c r="H15" s="42" t="s">
        <v>2110</v>
      </c>
      <c r="I15" s="52" t="s">
        <v>2110</v>
      </c>
      <c r="J15" s="43" t="e">
        <f>TRUNC(H15*(1+I15), 2)</f>
        <v>#VALUE!</v>
      </c>
      <c r="K15" s="43" t="e">
        <f>TRUNC(G15*TRUNC(J15, 2), 2)</f>
        <v>#VALUE!</v>
      </c>
      <c r="L15" s="44" t="e">
        <f>K15/SUBTOTAL(109, K9:K809)</f>
        <v>#VALUE!</v>
      </c>
    </row>
    <row r="16" spans="1:12" x14ac:dyDescent="0.2">
      <c r="A16" s="45" t="s">
        <v>799</v>
      </c>
      <c r="B16" s="46" t="s">
        <v>17</v>
      </c>
      <c r="C16" s="47" t="s">
        <v>18</v>
      </c>
      <c r="D16" s="47" t="s">
        <v>27</v>
      </c>
      <c r="E16" s="48" t="s">
        <v>28</v>
      </c>
      <c r="F16" s="47" t="s">
        <v>29</v>
      </c>
      <c r="G16" s="49">
        <v>2</v>
      </c>
      <c r="H16" s="42" t="s">
        <v>2110</v>
      </c>
      <c r="I16" s="52" t="s">
        <v>2110</v>
      </c>
      <c r="J16" s="50" t="e">
        <f>TRUNC(H16*(1+I16), 2)</f>
        <v>#VALUE!</v>
      </c>
      <c r="K16" s="50" t="e">
        <f>TRUNC(G16*TRUNC(J16, 2), 2)</f>
        <v>#VALUE!</v>
      </c>
      <c r="L16" s="51" t="e">
        <f>K16/SUBTOTAL(109, K9:K809)</f>
        <v>#VALUE!</v>
      </c>
    </row>
    <row r="17" spans="1:12" s="3" customFormat="1" x14ac:dyDescent="0.2">
      <c r="A17" s="30" t="s">
        <v>800</v>
      </c>
      <c r="B17" s="31"/>
      <c r="C17" s="31"/>
      <c r="D17" s="31"/>
      <c r="E17" s="31" t="s">
        <v>35</v>
      </c>
      <c r="F17" s="32"/>
      <c r="G17" s="33"/>
      <c r="H17" s="34"/>
      <c r="I17" s="35" t="s">
        <v>15</v>
      </c>
      <c r="J17" s="34"/>
      <c r="K17" s="34" t="e">
        <f>SUBTOTAL(109,K18:K18)</f>
        <v>#VALUE!</v>
      </c>
      <c r="L17" s="36" t="e">
        <f>K17/SUBTOTAL(109, K9:K809)</f>
        <v>#VALUE!</v>
      </c>
    </row>
    <row r="18" spans="1:12" ht="25.5" x14ac:dyDescent="0.2">
      <c r="A18" s="37" t="s">
        <v>801</v>
      </c>
      <c r="B18" s="38" t="s">
        <v>17</v>
      </c>
      <c r="C18" s="39" t="s">
        <v>18</v>
      </c>
      <c r="D18" s="39" t="s">
        <v>36</v>
      </c>
      <c r="E18" s="40" t="s">
        <v>37</v>
      </c>
      <c r="F18" s="39" t="s">
        <v>20</v>
      </c>
      <c r="G18" s="41">
        <v>14.94</v>
      </c>
      <c r="H18" s="42" t="s">
        <v>2110</v>
      </c>
      <c r="I18" s="52" t="s">
        <v>2110</v>
      </c>
      <c r="J18" s="43" t="e">
        <f>TRUNC(H18*(1+I18), 2)</f>
        <v>#VALUE!</v>
      </c>
      <c r="K18" s="43" t="e">
        <f>TRUNC(G18*TRUNC(J18, 2), 2)</f>
        <v>#VALUE!</v>
      </c>
      <c r="L18" s="44" t="e">
        <f>K18/SUBTOTAL(109, K9:K809)</f>
        <v>#VALUE!</v>
      </c>
    </row>
    <row r="19" spans="1:12" s="3" customFormat="1" x14ac:dyDescent="0.2">
      <c r="A19" s="30" t="s">
        <v>802</v>
      </c>
      <c r="B19" s="31"/>
      <c r="C19" s="31"/>
      <c r="D19" s="31"/>
      <c r="E19" s="31" t="s">
        <v>38</v>
      </c>
      <c r="F19" s="32"/>
      <c r="G19" s="33"/>
      <c r="H19" s="34"/>
      <c r="I19" s="35" t="s">
        <v>15</v>
      </c>
      <c r="J19" s="34"/>
      <c r="K19" s="34" t="e">
        <f>SUBTOTAL(109,K20:K21)</f>
        <v>#VALUE!</v>
      </c>
      <c r="L19" s="36" t="e">
        <f>K19/SUBTOTAL(109, K9:K809)</f>
        <v>#VALUE!</v>
      </c>
    </row>
    <row r="20" spans="1:12" ht="25.5" x14ac:dyDescent="0.2">
      <c r="A20" s="45" t="s">
        <v>803</v>
      </c>
      <c r="B20" s="46" t="s">
        <v>17</v>
      </c>
      <c r="C20" s="47" t="s">
        <v>18</v>
      </c>
      <c r="D20" s="47" t="s">
        <v>41</v>
      </c>
      <c r="E20" s="48" t="s">
        <v>42</v>
      </c>
      <c r="F20" s="47" t="s">
        <v>19</v>
      </c>
      <c r="G20" s="49">
        <v>218.57</v>
      </c>
      <c r="H20" s="42" t="s">
        <v>2110</v>
      </c>
      <c r="I20" s="52" t="s">
        <v>2110</v>
      </c>
      <c r="J20" s="50" t="e">
        <f>TRUNC(H20*(1+I20), 2)</f>
        <v>#VALUE!</v>
      </c>
      <c r="K20" s="50" t="e">
        <f>TRUNC(G20*TRUNC(J20, 2), 2)</f>
        <v>#VALUE!</v>
      </c>
      <c r="L20" s="51" t="e">
        <f>K20/SUBTOTAL(109, K9:K809)</f>
        <v>#VALUE!</v>
      </c>
    </row>
    <row r="21" spans="1:12" ht="25.5" x14ac:dyDescent="0.2">
      <c r="A21" s="37" t="s">
        <v>804</v>
      </c>
      <c r="B21" s="38" t="s">
        <v>17</v>
      </c>
      <c r="C21" s="39" t="s">
        <v>18</v>
      </c>
      <c r="D21" s="39" t="s">
        <v>39</v>
      </c>
      <c r="E21" s="40" t="s">
        <v>40</v>
      </c>
      <c r="F21" s="39" t="s">
        <v>19</v>
      </c>
      <c r="G21" s="41">
        <v>218.57</v>
      </c>
      <c r="H21" s="42" t="s">
        <v>2110</v>
      </c>
      <c r="I21" s="52" t="s">
        <v>2110</v>
      </c>
      <c r="J21" s="43" t="e">
        <f>TRUNC(H21*(1+I21), 2)</f>
        <v>#VALUE!</v>
      </c>
      <c r="K21" s="43" t="e">
        <f>TRUNC(G21*TRUNC(J21, 2), 2)</f>
        <v>#VALUE!</v>
      </c>
      <c r="L21" s="44" t="e">
        <f>K21/SUBTOTAL(109, K9:K809)</f>
        <v>#VALUE!</v>
      </c>
    </row>
    <row r="22" spans="1:12" s="3" customFormat="1" x14ac:dyDescent="0.2">
      <c r="A22" s="30" t="s">
        <v>805</v>
      </c>
      <c r="B22" s="31"/>
      <c r="C22" s="31"/>
      <c r="D22" s="31"/>
      <c r="E22" s="31" t="s">
        <v>806</v>
      </c>
      <c r="F22" s="32"/>
      <c r="G22" s="33"/>
      <c r="H22" s="34"/>
      <c r="I22" s="35" t="s">
        <v>15</v>
      </c>
      <c r="J22" s="34"/>
      <c r="K22" s="34" t="e">
        <f>SUBTOTAL(109,K23:K24)</f>
        <v>#VALUE!</v>
      </c>
      <c r="L22" s="36" t="e">
        <f>K22/SUBTOTAL(109, K9:K809)</f>
        <v>#VALUE!</v>
      </c>
    </row>
    <row r="23" spans="1:12" ht="25.5" x14ac:dyDescent="0.2">
      <c r="A23" s="45" t="s">
        <v>807</v>
      </c>
      <c r="B23" s="46" t="s">
        <v>2096</v>
      </c>
      <c r="C23" s="47" t="s">
        <v>18</v>
      </c>
      <c r="D23" s="47" t="s">
        <v>811</v>
      </c>
      <c r="E23" s="48" t="s">
        <v>812</v>
      </c>
      <c r="F23" s="47" t="s">
        <v>19</v>
      </c>
      <c r="G23" s="49">
        <v>1</v>
      </c>
      <c r="H23" s="42" t="s">
        <v>2110</v>
      </c>
      <c r="I23" s="52" t="s">
        <v>2110</v>
      </c>
      <c r="J23" s="50" t="e">
        <f>TRUNC(H23*(1+I23), 2)</f>
        <v>#VALUE!</v>
      </c>
      <c r="K23" s="50" t="e">
        <f>TRUNC(G23*TRUNC(J23, 2), 2)</f>
        <v>#VALUE!</v>
      </c>
      <c r="L23" s="51" t="e">
        <f>K23/SUBTOTAL(109, K9:K809)</f>
        <v>#VALUE!</v>
      </c>
    </row>
    <row r="24" spans="1:12" ht="25.5" x14ac:dyDescent="0.2">
      <c r="A24" s="37" t="s">
        <v>810</v>
      </c>
      <c r="B24" s="38" t="s">
        <v>17</v>
      </c>
      <c r="C24" s="39" t="s">
        <v>18</v>
      </c>
      <c r="D24" s="39" t="s">
        <v>808</v>
      </c>
      <c r="E24" s="40" t="s">
        <v>809</v>
      </c>
      <c r="F24" s="39" t="s">
        <v>19</v>
      </c>
      <c r="G24" s="41">
        <v>52</v>
      </c>
      <c r="H24" s="42" t="s">
        <v>2110</v>
      </c>
      <c r="I24" s="52" t="s">
        <v>2110</v>
      </c>
      <c r="J24" s="43" t="e">
        <f>TRUNC(H24*(1+I24), 2)</f>
        <v>#VALUE!</v>
      </c>
      <c r="K24" s="43" t="e">
        <f>TRUNC(G24*TRUNC(J24, 2), 2)</f>
        <v>#VALUE!</v>
      </c>
      <c r="L24" s="44" t="e">
        <f>K24/SUBTOTAL(109, K9:K809)</f>
        <v>#VALUE!</v>
      </c>
    </row>
    <row r="25" spans="1:12" s="3" customFormat="1" x14ac:dyDescent="0.2">
      <c r="A25" s="30" t="s">
        <v>813</v>
      </c>
      <c r="B25" s="31" t="s">
        <v>13</v>
      </c>
      <c r="C25" s="31" t="s">
        <v>13</v>
      </c>
      <c r="D25" s="31" t="s">
        <v>13</v>
      </c>
      <c r="E25" s="31" t="s">
        <v>43</v>
      </c>
      <c r="F25" s="32" t="s">
        <v>13</v>
      </c>
      <c r="G25" s="33"/>
      <c r="H25" s="34"/>
      <c r="I25" s="35" t="s">
        <v>15</v>
      </c>
      <c r="J25" s="34"/>
      <c r="K25" s="34" t="e">
        <f>SUBTOTAL(109,K26:K27)</f>
        <v>#VALUE!</v>
      </c>
      <c r="L25" s="36" t="e">
        <f>K25/SUBTOTAL(109, K9:K809)</f>
        <v>#VALUE!</v>
      </c>
    </row>
    <row r="26" spans="1:12" x14ac:dyDescent="0.2">
      <c r="A26" s="37" t="s">
        <v>814</v>
      </c>
      <c r="B26" s="38" t="s">
        <v>24</v>
      </c>
      <c r="C26" s="39" t="s">
        <v>18</v>
      </c>
      <c r="D26" s="39" t="s">
        <v>44</v>
      </c>
      <c r="E26" s="40" t="s">
        <v>45</v>
      </c>
      <c r="F26" s="39" t="s">
        <v>20</v>
      </c>
      <c r="G26" s="41">
        <v>132</v>
      </c>
      <c r="H26" s="42" t="s">
        <v>2110</v>
      </c>
      <c r="I26" s="52" t="s">
        <v>2110</v>
      </c>
      <c r="J26" s="43" t="e">
        <f>TRUNC(H26*(1+I26), 2)</f>
        <v>#VALUE!</v>
      </c>
      <c r="K26" s="43" t="e">
        <f>TRUNC(G26*TRUNC(J26, 2), 2)</f>
        <v>#VALUE!</v>
      </c>
      <c r="L26" s="44" t="e">
        <f>K26/SUBTOTAL(109, K9:K809)</f>
        <v>#VALUE!</v>
      </c>
    </row>
    <row r="27" spans="1:12" x14ac:dyDescent="0.2">
      <c r="A27" s="45" t="s">
        <v>815</v>
      </c>
      <c r="B27" s="46" t="s">
        <v>24</v>
      </c>
      <c r="C27" s="47" t="s">
        <v>18</v>
      </c>
      <c r="D27" s="47" t="s">
        <v>46</v>
      </c>
      <c r="E27" s="48" t="s">
        <v>47</v>
      </c>
      <c r="F27" s="47" t="s">
        <v>29</v>
      </c>
      <c r="G27" s="49">
        <v>33</v>
      </c>
      <c r="H27" s="42" t="s">
        <v>2110</v>
      </c>
      <c r="I27" s="52" t="s">
        <v>2110</v>
      </c>
      <c r="J27" s="50" t="e">
        <f>TRUNC(H27*(1+I27), 2)</f>
        <v>#VALUE!</v>
      </c>
      <c r="K27" s="50" t="e">
        <f>TRUNC(G27*TRUNC(J27, 2), 2)</f>
        <v>#VALUE!</v>
      </c>
      <c r="L27" s="51" t="e">
        <f>K27/SUBTOTAL(109, K9:K809)</f>
        <v>#VALUE!</v>
      </c>
    </row>
    <row r="28" spans="1:12" s="3" customFormat="1" x14ac:dyDescent="0.2">
      <c r="A28" s="23" t="s">
        <v>21</v>
      </c>
      <c r="B28" s="24" t="s">
        <v>13</v>
      </c>
      <c r="C28" s="24" t="s">
        <v>13</v>
      </c>
      <c r="D28" s="24" t="s">
        <v>13</v>
      </c>
      <c r="E28" s="24" t="s">
        <v>49</v>
      </c>
      <c r="F28" s="25" t="s">
        <v>13</v>
      </c>
      <c r="G28" s="26"/>
      <c r="H28" s="27"/>
      <c r="I28" s="28" t="s">
        <v>15</v>
      </c>
      <c r="J28" s="27"/>
      <c r="K28" s="27" t="e">
        <f>SUBTOTAL(109,K29:K39)</f>
        <v>#VALUE!</v>
      </c>
      <c r="L28" s="29" t="e">
        <f>K28/SUBTOTAL(109, K9:K809)</f>
        <v>#VALUE!</v>
      </c>
    </row>
    <row r="29" spans="1:12" x14ac:dyDescent="0.2">
      <c r="A29" s="45" t="s">
        <v>816</v>
      </c>
      <c r="B29" s="46" t="s">
        <v>17</v>
      </c>
      <c r="C29" s="47" t="s">
        <v>18</v>
      </c>
      <c r="D29" s="47" t="s">
        <v>51</v>
      </c>
      <c r="E29" s="48" t="s">
        <v>52</v>
      </c>
      <c r="F29" s="47" t="s">
        <v>20</v>
      </c>
      <c r="G29" s="49">
        <v>0.75</v>
      </c>
      <c r="H29" s="42" t="s">
        <v>2110</v>
      </c>
      <c r="I29" s="52" t="s">
        <v>2110</v>
      </c>
      <c r="J29" s="50" t="e">
        <f t="shared" ref="J29:J39" si="0">TRUNC(H29*(1+I29), 2)</f>
        <v>#VALUE!</v>
      </c>
      <c r="K29" s="50" t="e">
        <f t="shared" ref="K29:K39" si="1">TRUNC(G29*TRUNC(J29, 2), 2)</f>
        <v>#VALUE!</v>
      </c>
      <c r="L29" s="51" t="e">
        <f>K29/SUBTOTAL(109, K9:K809)</f>
        <v>#VALUE!</v>
      </c>
    </row>
    <row r="30" spans="1:12" ht="25.5" x14ac:dyDescent="0.2">
      <c r="A30" s="37" t="s">
        <v>817</v>
      </c>
      <c r="B30" s="38" t="s">
        <v>17</v>
      </c>
      <c r="C30" s="39" t="s">
        <v>18</v>
      </c>
      <c r="D30" s="39" t="s">
        <v>53</v>
      </c>
      <c r="E30" s="40" t="s">
        <v>54</v>
      </c>
      <c r="F30" s="39" t="s">
        <v>29</v>
      </c>
      <c r="G30" s="41">
        <v>3</v>
      </c>
      <c r="H30" s="42" t="s">
        <v>2110</v>
      </c>
      <c r="I30" s="52" t="s">
        <v>2110</v>
      </c>
      <c r="J30" s="43" t="e">
        <f t="shared" si="0"/>
        <v>#VALUE!</v>
      </c>
      <c r="K30" s="43" t="e">
        <f t="shared" si="1"/>
        <v>#VALUE!</v>
      </c>
      <c r="L30" s="44" t="e">
        <f>K30/SUBTOTAL(109, K9:K809)</f>
        <v>#VALUE!</v>
      </c>
    </row>
    <row r="31" spans="1:12" x14ac:dyDescent="0.2">
      <c r="A31" s="45" t="s">
        <v>818</v>
      </c>
      <c r="B31" s="46" t="s">
        <v>17</v>
      </c>
      <c r="C31" s="47" t="s">
        <v>18</v>
      </c>
      <c r="D31" s="47" t="s">
        <v>55</v>
      </c>
      <c r="E31" s="48" t="s">
        <v>56</v>
      </c>
      <c r="F31" s="47" t="s">
        <v>19</v>
      </c>
      <c r="G31" s="49">
        <v>155.4</v>
      </c>
      <c r="H31" s="42" t="s">
        <v>2110</v>
      </c>
      <c r="I31" s="52" t="s">
        <v>2110</v>
      </c>
      <c r="J31" s="50" t="e">
        <f t="shared" si="0"/>
        <v>#VALUE!</v>
      </c>
      <c r="K31" s="50" t="e">
        <f t="shared" si="1"/>
        <v>#VALUE!</v>
      </c>
      <c r="L31" s="51" t="e">
        <f>K31/SUBTOTAL(109, K9:K809)</f>
        <v>#VALUE!</v>
      </c>
    </row>
    <row r="32" spans="1:12" ht="25.5" x14ac:dyDescent="0.2">
      <c r="A32" s="37" t="s">
        <v>819</v>
      </c>
      <c r="B32" s="38" t="s">
        <v>17</v>
      </c>
      <c r="C32" s="39" t="s">
        <v>18</v>
      </c>
      <c r="D32" s="39" t="s">
        <v>57</v>
      </c>
      <c r="E32" s="40" t="s">
        <v>58</v>
      </c>
      <c r="F32" s="39" t="s">
        <v>19</v>
      </c>
      <c r="G32" s="41">
        <v>8</v>
      </c>
      <c r="H32" s="42" t="s">
        <v>2110</v>
      </c>
      <c r="I32" s="52" t="s">
        <v>2110</v>
      </c>
      <c r="J32" s="43" t="e">
        <f t="shared" si="0"/>
        <v>#VALUE!</v>
      </c>
      <c r="K32" s="43" t="e">
        <f t="shared" si="1"/>
        <v>#VALUE!</v>
      </c>
      <c r="L32" s="44" t="e">
        <f>K32/SUBTOTAL(109, K9:K809)</f>
        <v>#VALUE!</v>
      </c>
    </row>
    <row r="33" spans="1:12" ht="25.5" x14ac:dyDescent="0.2">
      <c r="A33" s="45" t="s">
        <v>820</v>
      </c>
      <c r="B33" s="46" t="s">
        <v>24</v>
      </c>
      <c r="C33" s="47" t="s">
        <v>18</v>
      </c>
      <c r="D33" s="47" t="s">
        <v>59</v>
      </c>
      <c r="E33" s="48" t="s">
        <v>60</v>
      </c>
      <c r="F33" s="47" t="s">
        <v>61</v>
      </c>
      <c r="G33" s="49">
        <v>55.9</v>
      </c>
      <c r="H33" s="42" t="s">
        <v>2110</v>
      </c>
      <c r="I33" s="52" t="s">
        <v>2110</v>
      </c>
      <c r="J33" s="50" t="e">
        <f t="shared" si="0"/>
        <v>#VALUE!</v>
      </c>
      <c r="K33" s="50" t="e">
        <f t="shared" si="1"/>
        <v>#VALUE!</v>
      </c>
      <c r="L33" s="51" t="e">
        <f>K33/SUBTOTAL(109, K9:K809)</f>
        <v>#VALUE!</v>
      </c>
    </row>
    <row r="34" spans="1:12" ht="25.5" x14ac:dyDescent="0.2">
      <c r="A34" s="37" t="s">
        <v>821</v>
      </c>
      <c r="B34" s="38" t="s">
        <v>24</v>
      </c>
      <c r="C34" s="39" t="s">
        <v>18</v>
      </c>
      <c r="D34" s="39" t="s">
        <v>822</v>
      </c>
      <c r="E34" s="40" t="s">
        <v>823</v>
      </c>
      <c r="F34" s="39" t="s">
        <v>19</v>
      </c>
      <c r="G34" s="41">
        <v>16</v>
      </c>
      <c r="H34" s="42" t="s">
        <v>2110</v>
      </c>
      <c r="I34" s="52" t="s">
        <v>2110</v>
      </c>
      <c r="J34" s="43" t="e">
        <f t="shared" si="0"/>
        <v>#VALUE!</v>
      </c>
      <c r="K34" s="43" t="e">
        <f t="shared" si="1"/>
        <v>#VALUE!</v>
      </c>
      <c r="L34" s="44" t="e">
        <f>K34/SUBTOTAL(109, K9:K809)</f>
        <v>#VALUE!</v>
      </c>
    </row>
    <row r="35" spans="1:12" ht="25.5" x14ac:dyDescent="0.2">
      <c r="A35" s="45" t="s">
        <v>824</v>
      </c>
      <c r="B35" s="46" t="s">
        <v>24</v>
      </c>
      <c r="C35" s="47" t="s">
        <v>18</v>
      </c>
      <c r="D35" s="47" t="s">
        <v>825</v>
      </c>
      <c r="E35" s="48" t="s">
        <v>826</v>
      </c>
      <c r="F35" s="47" t="s">
        <v>19</v>
      </c>
      <c r="G35" s="49">
        <v>15</v>
      </c>
      <c r="H35" s="42" t="s">
        <v>2110</v>
      </c>
      <c r="I35" s="52" t="s">
        <v>2110</v>
      </c>
      <c r="J35" s="50" t="e">
        <f t="shared" si="0"/>
        <v>#VALUE!</v>
      </c>
      <c r="K35" s="50" t="e">
        <f t="shared" si="1"/>
        <v>#VALUE!</v>
      </c>
      <c r="L35" s="51" t="e">
        <f>K35/SUBTOTAL(109, K9:K809)</f>
        <v>#VALUE!</v>
      </c>
    </row>
    <row r="36" spans="1:12" x14ac:dyDescent="0.2">
      <c r="A36" s="37" t="s">
        <v>827</v>
      </c>
      <c r="B36" s="38" t="s">
        <v>24</v>
      </c>
      <c r="C36" s="39" t="s">
        <v>18</v>
      </c>
      <c r="D36" s="39" t="s">
        <v>831</v>
      </c>
      <c r="E36" s="40" t="s">
        <v>832</v>
      </c>
      <c r="F36" s="39" t="s">
        <v>29</v>
      </c>
      <c r="G36" s="41">
        <v>3</v>
      </c>
      <c r="H36" s="42" t="s">
        <v>2110</v>
      </c>
      <c r="I36" s="52" t="s">
        <v>2110</v>
      </c>
      <c r="J36" s="43" t="e">
        <f t="shared" si="0"/>
        <v>#VALUE!</v>
      </c>
      <c r="K36" s="43" t="e">
        <f t="shared" si="1"/>
        <v>#VALUE!</v>
      </c>
      <c r="L36" s="44" t="e">
        <f>K36/SUBTOTAL(109, K9:K809)</f>
        <v>#VALUE!</v>
      </c>
    </row>
    <row r="37" spans="1:12" ht="25.5" x14ac:dyDescent="0.2">
      <c r="A37" s="45" t="s">
        <v>830</v>
      </c>
      <c r="B37" s="46" t="s">
        <v>24</v>
      </c>
      <c r="C37" s="47" t="s">
        <v>18</v>
      </c>
      <c r="D37" s="47" t="s">
        <v>828</v>
      </c>
      <c r="E37" s="48" t="s">
        <v>829</v>
      </c>
      <c r="F37" s="47" t="s">
        <v>19</v>
      </c>
      <c r="G37" s="49">
        <v>24</v>
      </c>
      <c r="H37" s="42" t="s">
        <v>2110</v>
      </c>
      <c r="I37" s="52" t="s">
        <v>2110</v>
      </c>
      <c r="J37" s="50" t="e">
        <f t="shared" si="0"/>
        <v>#VALUE!</v>
      </c>
      <c r="K37" s="50" t="e">
        <f t="shared" si="1"/>
        <v>#VALUE!</v>
      </c>
      <c r="L37" s="51" t="e">
        <f>K37/SUBTOTAL(109, K9:K809)</f>
        <v>#VALUE!</v>
      </c>
    </row>
    <row r="38" spans="1:12" ht="25.5" x14ac:dyDescent="0.2">
      <c r="A38" s="37" t="s">
        <v>833</v>
      </c>
      <c r="B38" s="38" t="s">
        <v>17</v>
      </c>
      <c r="C38" s="39" t="s">
        <v>18</v>
      </c>
      <c r="D38" s="39" t="s">
        <v>837</v>
      </c>
      <c r="E38" s="40" t="s">
        <v>838</v>
      </c>
      <c r="F38" s="39" t="s">
        <v>29</v>
      </c>
      <c r="G38" s="41">
        <v>1</v>
      </c>
      <c r="H38" s="42" t="s">
        <v>2110</v>
      </c>
      <c r="I38" s="52" t="s">
        <v>2110</v>
      </c>
      <c r="J38" s="43" t="e">
        <f t="shared" si="0"/>
        <v>#VALUE!</v>
      </c>
      <c r="K38" s="43" t="e">
        <f t="shared" si="1"/>
        <v>#VALUE!</v>
      </c>
      <c r="L38" s="44" t="e">
        <f>K38/SUBTOTAL(109, K9:K809)</f>
        <v>#VALUE!</v>
      </c>
    </row>
    <row r="39" spans="1:12" ht="25.5" x14ac:dyDescent="0.2">
      <c r="A39" s="45" t="s">
        <v>836</v>
      </c>
      <c r="B39" s="46" t="s">
        <v>17</v>
      </c>
      <c r="C39" s="47" t="s">
        <v>18</v>
      </c>
      <c r="D39" s="47" t="s">
        <v>834</v>
      </c>
      <c r="E39" s="48" t="s">
        <v>835</v>
      </c>
      <c r="F39" s="47" t="s">
        <v>29</v>
      </c>
      <c r="G39" s="49">
        <v>1</v>
      </c>
      <c r="H39" s="42" t="s">
        <v>2110</v>
      </c>
      <c r="I39" s="52" t="s">
        <v>2110</v>
      </c>
      <c r="J39" s="50" t="e">
        <f t="shared" si="0"/>
        <v>#VALUE!</v>
      </c>
      <c r="K39" s="50" t="e">
        <f t="shared" si="1"/>
        <v>#VALUE!</v>
      </c>
      <c r="L39" s="51" t="e">
        <f>K39/SUBTOTAL(109, K9:K809)</f>
        <v>#VALUE!</v>
      </c>
    </row>
    <row r="40" spans="1:12" s="3" customFormat="1" x14ac:dyDescent="0.2">
      <c r="A40" s="23" t="s">
        <v>48</v>
      </c>
      <c r="B40" s="24" t="s">
        <v>13</v>
      </c>
      <c r="C40" s="24" t="s">
        <v>13</v>
      </c>
      <c r="D40" s="24" t="s">
        <v>13</v>
      </c>
      <c r="E40" s="24" t="s">
        <v>63</v>
      </c>
      <c r="F40" s="25" t="s">
        <v>13</v>
      </c>
      <c r="G40" s="26"/>
      <c r="H40" s="27"/>
      <c r="I40" s="28" t="s">
        <v>15</v>
      </c>
      <c r="J40" s="27"/>
      <c r="K40" s="27" t="e">
        <f>SUBTOTAL(109,K41:K41)</f>
        <v>#VALUE!</v>
      </c>
      <c r="L40" s="29" t="e">
        <f>K40/SUBTOTAL(109, K9:K809)</f>
        <v>#VALUE!</v>
      </c>
    </row>
    <row r="41" spans="1:12" ht="25.5" x14ac:dyDescent="0.2">
      <c r="A41" s="45" t="s">
        <v>50</v>
      </c>
      <c r="B41" s="46" t="s">
        <v>17</v>
      </c>
      <c r="C41" s="47" t="s">
        <v>18</v>
      </c>
      <c r="D41" s="47" t="s">
        <v>65</v>
      </c>
      <c r="E41" s="48" t="s">
        <v>66</v>
      </c>
      <c r="F41" s="47" t="s">
        <v>61</v>
      </c>
      <c r="G41" s="49">
        <v>95</v>
      </c>
      <c r="H41" s="42" t="s">
        <v>2110</v>
      </c>
      <c r="I41" s="52" t="s">
        <v>2110</v>
      </c>
      <c r="J41" s="50" t="e">
        <f>TRUNC(H41*(1+I41), 2)</f>
        <v>#VALUE!</v>
      </c>
      <c r="K41" s="50" t="e">
        <f>TRUNC(G41*TRUNC(J41, 2), 2)</f>
        <v>#VALUE!</v>
      </c>
      <c r="L41" s="51" t="e">
        <f>K41/SUBTOTAL(109, K9:K809)</f>
        <v>#VALUE!</v>
      </c>
    </row>
    <row r="42" spans="1:12" s="3" customFormat="1" x14ac:dyDescent="0.2">
      <c r="A42" s="23" t="s">
        <v>62</v>
      </c>
      <c r="B42" s="24" t="s">
        <v>13</v>
      </c>
      <c r="C42" s="24" t="s">
        <v>13</v>
      </c>
      <c r="D42" s="24" t="s">
        <v>13</v>
      </c>
      <c r="E42" s="24" t="s">
        <v>839</v>
      </c>
      <c r="F42" s="25" t="s">
        <v>13</v>
      </c>
      <c r="G42" s="26"/>
      <c r="H42" s="27"/>
      <c r="I42" s="28" t="s">
        <v>15</v>
      </c>
      <c r="J42" s="27"/>
      <c r="K42" s="27" t="e">
        <f>SUBTOTAL(109,K43:K44)</f>
        <v>#VALUE!</v>
      </c>
      <c r="L42" s="29" t="e">
        <f>K42/SUBTOTAL(109, K9:K809)</f>
        <v>#VALUE!</v>
      </c>
    </row>
    <row r="43" spans="1:12" x14ac:dyDescent="0.2">
      <c r="A43" s="45" t="s">
        <v>64</v>
      </c>
      <c r="B43" s="46" t="s">
        <v>2096</v>
      </c>
      <c r="C43" s="47" t="s">
        <v>18</v>
      </c>
      <c r="D43" s="47" t="s">
        <v>840</v>
      </c>
      <c r="E43" s="48" t="s">
        <v>841</v>
      </c>
      <c r="F43" s="47" t="s">
        <v>314</v>
      </c>
      <c r="G43" s="49">
        <v>846.49</v>
      </c>
      <c r="H43" s="42" t="s">
        <v>2110</v>
      </c>
      <c r="I43" s="52" t="s">
        <v>2110</v>
      </c>
      <c r="J43" s="50" t="e">
        <f>TRUNC(H43*(1+I43), 2)</f>
        <v>#VALUE!</v>
      </c>
      <c r="K43" s="50" t="e">
        <f>TRUNC(G43*TRUNC(J43, 2), 2)</f>
        <v>#VALUE!</v>
      </c>
      <c r="L43" s="51" t="e">
        <f>K43/SUBTOTAL(109, K9:K809)</f>
        <v>#VALUE!</v>
      </c>
    </row>
    <row r="44" spans="1:12" ht="25.5" x14ac:dyDescent="0.2">
      <c r="A44" s="37" t="s">
        <v>842</v>
      </c>
      <c r="B44" s="38" t="s">
        <v>2096</v>
      </c>
      <c r="C44" s="39" t="s">
        <v>18</v>
      </c>
      <c r="D44" s="39" t="s">
        <v>843</v>
      </c>
      <c r="E44" s="40" t="s">
        <v>844</v>
      </c>
      <c r="F44" s="39" t="s">
        <v>29</v>
      </c>
      <c r="G44" s="41">
        <v>1</v>
      </c>
      <c r="H44" s="42" t="s">
        <v>2110</v>
      </c>
      <c r="I44" s="52" t="s">
        <v>2110</v>
      </c>
      <c r="J44" s="43" t="e">
        <f>TRUNC(H44*(1+I44), 2)</f>
        <v>#VALUE!</v>
      </c>
      <c r="K44" s="43" t="e">
        <f>TRUNC(G44*TRUNC(J44, 2), 2)</f>
        <v>#VALUE!</v>
      </c>
      <c r="L44" s="44" t="e">
        <f>K44/SUBTOTAL(109, K9:K809)</f>
        <v>#VALUE!</v>
      </c>
    </row>
    <row r="45" spans="1:12" x14ac:dyDescent="0.2">
      <c r="A45" s="16" t="s">
        <v>67</v>
      </c>
      <c r="B45" s="17" t="s">
        <v>13</v>
      </c>
      <c r="C45" s="17" t="s">
        <v>13</v>
      </c>
      <c r="D45" s="17" t="s">
        <v>13</v>
      </c>
      <c r="E45" s="17" t="s">
        <v>68</v>
      </c>
      <c r="F45" s="18" t="s">
        <v>13</v>
      </c>
      <c r="G45" s="19"/>
      <c r="H45" s="20"/>
      <c r="I45" s="21" t="s">
        <v>15</v>
      </c>
      <c r="J45" s="20"/>
      <c r="K45" s="20" t="e">
        <f>SUBTOTAL(109,K46:K58)</f>
        <v>#VALUE!</v>
      </c>
      <c r="L45" s="22" t="e">
        <f>K45/SUBTOTAL(109, K9:K809)</f>
        <v>#VALUE!</v>
      </c>
    </row>
    <row r="46" spans="1:12" s="3" customFormat="1" x14ac:dyDescent="0.2">
      <c r="A46" s="23" t="s">
        <v>69</v>
      </c>
      <c r="B46" s="24" t="s">
        <v>13</v>
      </c>
      <c r="C46" s="24" t="s">
        <v>13</v>
      </c>
      <c r="D46" s="24" t="s">
        <v>13</v>
      </c>
      <c r="E46" s="24" t="s">
        <v>70</v>
      </c>
      <c r="F46" s="25" t="s">
        <v>13</v>
      </c>
      <c r="G46" s="26"/>
      <c r="H46" s="27"/>
      <c r="I46" s="28" t="s">
        <v>15</v>
      </c>
      <c r="J46" s="27"/>
      <c r="K46" s="27" t="e">
        <f>SUBTOTAL(109,K47:K49)</f>
        <v>#VALUE!</v>
      </c>
      <c r="L46" s="29" t="e">
        <f>K46/SUBTOTAL(109, K9:K809)</f>
        <v>#VALUE!</v>
      </c>
    </row>
    <row r="47" spans="1:12" ht="25.5" x14ac:dyDescent="0.2">
      <c r="A47" s="45" t="s">
        <v>71</v>
      </c>
      <c r="B47" s="46" t="s">
        <v>17</v>
      </c>
      <c r="C47" s="47" t="s">
        <v>72</v>
      </c>
      <c r="D47" s="47" t="s">
        <v>73</v>
      </c>
      <c r="E47" s="48" t="s">
        <v>74</v>
      </c>
      <c r="F47" s="47" t="s">
        <v>75</v>
      </c>
      <c r="G47" s="49">
        <v>10</v>
      </c>
      <c r="H47" s="42" t="s">
        <v>2110</v>
      </c>
      <c r="I47" s="52" t="s">
        <v>2110</v>
      </c>
      <c r="J47" s="50" t="e">
        <f>TRUNC(H47*(1+I47), 2)</f>
        <v>#VALUE!</v>
      </c>
      <c r="K47" s="50" t="e">
        <f>TRUNC(G47*TRUNC(J47, 2), 2)</f>
        <v>#VALUE!</v>
      </c>
      <c r="L47" s="51" t="e">
        <f>K47/SUBTOTAL(109, K9:K809)</f>
        <v>#VALUE!</v>
      </c>
    </row>
    <row r="48" spans="1:12" ht="25.5" x14ac:dyDescent="0.2">
      <c r="A48" s="37" t="s">
        <v>76</v>
      </c>
      <c r="B48" s="38" t="s">
        <v>17</v>
      </c>
      <c r="C48" s="39" t="s">
        <v>72</v>
      </c>
      <c r="D48" s="39" t="s">
        <v>1527</v>
      </c>
      <c r="E48" s="40" t="s">
        <v>1528</v>
      </c>
      <c r="F48" s="39" t="s">
        <v>75</v>
      </c>
      <c r="G48" s="41">
        <v>10</v>
      </c>
      <c r="H48" s="42" t="s">
        <v>2110</v>
      </c>
      <c r="I48" s="52" t="s">
        <v>2110</v>
      </c>
      <c r="J48" s="43" t="e">
        <f>TRUNC(H48*(1+I48), 2)</f>
        <v>#VALUE!</v>
      </c>
      <c r="K48" s="43" t="e">
        <f>TRUNC(G48*TRUNC(J48, 2), 2)</f>
        <v>#VALUE!</v>
      </c>
      <c r="L48" s="44" t="e">
        <f>K48/SUBTOTAL(109, K9:K809)</f>
        <v>#VALUE!</v>
      </c>
    </row>
    <row r="49" spans="1:12" ht="25.5" x14ac:dyDescent="0.2">
      <c r="A49" s="45" t="s">
        <v>79</v>
      </c>
      <c r="B49" s="46" t="s">
        <v>24</v>
      </c>
      <c r="C49" s="47" t="s">
        <v>72</v>
      </c>
      <c r="D49" s="47" t="s">
        <v>77</v>
      </c>
      <c r="E49" s="48" t="s">
        <v>78</v>
      </c>
      <c r="F49" s="47" t="s">
        <v>75</v>
      </c>
      <c r="G49" s="49">
        <v>10</v>
      </c>
      <c r="H49" s="42" t="s">
        <v>2110</v>
      </c>
      <c r="I49" s="52" t="s">
        <v>2110</v>
      </c>
      <c r="J49" s="50" t="e">
        <f>TRUNC(H49*(1+I49), 2)</f>
        <v>#VALUE!</v>
      </c>
      <c r="K49" s="50" t="e">
        <f>TRUNC(G49*TRUNC(J49, 2), 2)</f>
        <v>#VALUE!</v>
      </c>
      <c r="L49" s="51" t="e">
        <f>K49/SUBTOTAL(109, K9:K809)</f>
        <v>#VALUE!</v>
      </c>
    </row>
    <row r="50" spans="1:12" s="3" customFormat="1" x14ac:dyDescent="0.2">
      <c r="A50" s="23" t="s">
        <v>80</v>
      </c>
      <c r="B50" s="24" t="s">
        <v>13</v>
      </c>
      <c r="C50" s="24" t="s">
        <v>13</v>
      </c>
      <c r="D50" s="24" t="s">
        <v>13</v>
      </c>
      <c r="E50" s="24" t="s">
        <v>845</v>
      </c>
      <c r="F50" s="25" t="s">
        <v>13</v>
      </c>
      <c r="G50" s="26"/>
      <c r="H50" s="27"/>
      <c r="I50" s="28" t="s">
        <v>15</v>
      </c>
      <c r="J50" s="27"/>
      <c r="K50" s="27" t="e">
        <f>SUBTOTAL(109,K51:K55)</f>
        <v>#VALUE!</v>
      </c>
      <c r="L50" s="29" t="e">
        <f>K50/SUBTOTAL(109, K9:K809)</f>
        <v>#VALUE!</v>
      </c>
    </row>
    <row r="51" spans="1:12" x14ac:dyDescent="0.2">
      <c r="A51" s="45" t="s">
        <v>82</v>
      </c>
      <c r="B51" s="46" t="s">
        <v>17</v>
      </c>
      <c r="C51" s="47" t="s">
        <v>18</v>
      </c>
      <c r="D51" s="47" t="s">
        <v>846</v>
      </c>
      <c r="E51" s="48" t="s">
        <v>847</v>
      </c>
      <c r="F51" s="47" t="s">
        <v>29</v>
      </c>
      <c r="G51" s="49">
        <v>1</v>
      </c>
      <c r="H51" s="42" t="s">
        <v>2110</v>
      </c>
      <c r="I51" s="52" t="s">
        <v>2110</v>
      </c>
      <c r="J51" s="50" t="e">
        <f>TRUNC(H51*(1+I51), 2)</f>
        <v>#VALUE!</v>
      </c>
      <c r="K51" s="50" t="e">
        <f>TRUNC(G51*TRUNC(J51, 2), 2)</f>
        <v>#VALUE!</v>
      </c>
      <c r="L51" s="51" t="e">
        <f>K51/SUBTOTAL(109, K9:K809)</f>
        <v>#VALUE!</v>
      </c>
    </row>
    <row r="52" spans="1:12" x14ac:dyDescent="0.2">
      <c r="A52" s="37" t="s">
        <v>83</v>
      </c>
      <c r="B52" s="38" t="s">
        <v>2096</v>
      </c>
      <c r="C52" s="39" t="s">
        <v>18</v>
      </c>
      <c r="D52" s="39" t="s">
        <v>848</v>
      </c>
      <c r="E52" s="40" t="s">
        <v>849</v>
      </c>
      <c r="F52" s="39" t="s">
        <v>75</v>
      </c>
      <c r="G52" s="41">
        <v>3</v>
      </c>
      <c r="H52" s="42" t="s">
        <v>2110</v>
      </c>
      <c r="I52" s="52" t="s">
        <v>2110</v>
      </c>
      <c r="J52" s="43" t="e">
        <f>TRUNC(H52*(1+I52), 2)</f>
        <v>#VALUE!</v>
      </c>
      <c r="K52" s="43" t="e">
        <f>TRUNC(G52*TRUNC(J52, 2), 2)</f>
        <v>#VALUE!</v>
      </c>
      <c r="L52" s="44" t="e">
        <f>K52/SUBTOTAL(109, K9:K809)</f>
        <v>#VALUE!</v>
      </c>
    </row>
    <row r="53" spans="1:12" ht="38.25" x14ac:dyDescent="0.2">
      <c r="A53" s="45" t="s">
        <v>850</v>
      </c>
      <c r="B53" s="46" t="s">
        <v>17</v>
      </c>
      <c r="C53" s="47" t="s">
        <v>72</v>
      </c>
      <c r="D53" s="47" t="s">
        <v>851</v>
      </c>
      <c r="E53" s="48" t="s">
        <v>852</v>
      </c>
      <c r="F53" s="47" t="s">
        <v>853</v>
      </c>
      <c r="G53" s="49">
        <v>704</v>
      </c>
      <c r="H53" s="42" t="s">
        <v>2110</v>
      </c>
      <c r="I53" s="52" t="s">
        <v>2110</v>
      </c>
      <c r="J53" s="50" t="e">
        <f>TRUNC(H53*(1+I53), 2)</f>
        <v>#VALUE!</v>
      </c>
      <c r="K53" s="50" t="e">
        <f>TRUNC(G53*TRUNC(J53, 2), 2)</f>
        <v>#VALUE!</v>
      </c>
      <c r="L53" s="51" t="e">
        <f>K53/SUBTOTAL(109, K9:K809)</f>
        <v>#VALUE!</v>
      </c>
    </row>
    <row r="54" spans="1:12" ht="25.5" x14ac:dyDescent="0.2">
      <c r="A54" s="37" t="s">
        <v>854</v>
      </c>
      <c r="B54" s="38" t="s">
        <v>17</v>
      </c>
      <c r="C54" s="39" t="s">
        <v>18</v>
      </c>
      <c r="D54" s="39" t="s">
        <v>855</v>
      </c>
      <c r="E54" s="40" t="s">
        <v>856</v>
      </c>
      <c r="F54" s="39" t="s">
        <v>19</v>
      </c>
      <c r="G54" s="41">
        <v>704</v>
      </c>
      <c r="H54" s="42" t="s">
        <v>2110</v>
      </c>
      <c r="I54" s="52" t="s">
        <v>2110</v>
      </c>
      <c r="J54" s="43" t="e">
        <f>TRUNC(H54*(1+I54), 2)</f>
        <v>#VALUE!</v>
      </c>
      <c r="K54" s="43" t="e">
        <f>TRUNC(G54*TRUNC(J54, 2), 2)</f>
        <v>#VALUE!</v>
      </c>
      <c r="L54" s="44" t="e">
        <f>K54/SUBTOTAL(109, K9:K809)</f>
        <v>#VALUE!</v>
      </c>
    </row>
    <row r="55" spans="1:12" x14ac:dyDescent="0.2">
      <c r="A55" s="45" t="s">
        <v>857</v>
      </c>
      <c r="B55" s="46" t="s">
        <v>17</v>
      </c>
      <c r="C55" s="47" t="s">
        <v>18</v>
      </c>
      <c r="D55" s="47" t="s">
        <v>858</v>
      </c>
      <c r="E55" s="48" t="s">
        <v>859</v>
      </c>
      <c r="F55" s="47" t="s">
        <v>19</v>
      </c>
      <c r="G55" s="49">
        <v>704</v>
      </c>
      <c r="H55" s="42" t="s">
        <v>2110</v>
      </c>
      <c r="I55" s="52" t="s">
        <v>2110</v>
      </c>
      <c r="J55" s="50" t="e">
        <f>TRUNC(H55*(1+I55), 2)</f>
        <v>#VALUE!</v>
      </c>
      <c r="K55" s="50" t="e">
        <f>TRUNC(G55*TRUNC(J55, 2), 2)</f>
        <v>#VALUE!</v>
      </c>
      <c r="L55" s="51" t="e">
        <f>K55/SUBTOTAL(109, K9:K809)</f>
        <v>#VALUE!</v>
      </c>
    </row>
    <row r="56" spans="1:12" s="3" customFormat="1" x14ac:dyDescent="0.2">
      <c r="A56" s="23" t="s">
        <v>860</v>
      </c>
      <c r="B56" s="24" t="s">
        <v>13</v>
      </c>
      <c r="C56" s="24" t="s">
        <v>13</v>
      </c>
      <c r="D56" s="24" t="s">
        <v>13</v>
      </c>
      <c r="E56" s="24" t="s">
        <v>81</v>
      </c>
      <c r="F56" s="25" t="s">
        <v>13</v>
      </c>
      <c r="G56" s="26"/>
      <c r="H56" s="27"/>
      <c r="I56" s="28" t="s">
        <v>15</v>
      </c>
      <c r="J56" s="27"/>
      <c r="K56" s="27" t="e">
        <f>SUBTOTAL(109,K57:K58)</f>
        <v>#VALUE!</v>
      </c>
      <c r="L56" s="29" t="e">
        <f>K56/SUBTOTAL(109, K9:K809)</f>
        <v>#VALUE!</v>
      </c>
    </row>
    <row r="57" spans="1:12" x14ac:dyDescent="0.2">
      <c r="A57" s="45" t="s">
        <v>861</v>
      </c>
      <c r="B57" s="46" t="s">
        <v>24</v>
      </c>
      <c r="C57" s="47" t="s">
        <v>18</v>
      </c>
      <c r="D57" s="47" t="s">
        <v>46</v>
      </c>
      <c r="E57" s="48" t="s">
        <v>47</v>
      </c>
      <c r="F57" s="47" t="s">
        <v>29</v>
      </c>
      <c r="G57" s="49">
        <v>19</v>
      </c>
      <c r="H57" s="42" t="s">
        <v>2110</v>
      </c>
      <c r="I57" s="52" t="s">
        <v>2110</v>
      </c>
      <c r="J57" s="50" t="e">
        <f>TRUNC(H57*(1+I57), 2)</f>
        <v>#VALUE!</v>
      </c>
      <c r="K57" s="50" t="e">
        <f>TRUNC(G57*TRUNC(J57, 2), 2)</f>
        <v>#VALUE!</v>
      </c>
      <c r="L57" s="51" t="e">
        <f>K57/SUBTOTAL(109, K9:K809)</f>
        <v>#VALUE!</v>
      </c>
    </row>
    <row r="58" spans="1:12" x14ac:dyDescent="0.2">
      <c r="A58" s="37" t="s">
        <v>862</v>
      </c>
      <c r="B58" s="38" t="s">
        <v>24</v>
      </c>
      <c r="C58" s="39" t="s">
        <v>18</v>
      </c>
      <c r="D58" s="39" t="s">
        <v>44</v>
      </c>
      <c r="E58" s="40" t="s">
        <v>45</v>
      </c>
      <c r="F58" s="39" t="s">
        <v>20</v>
      </c>
      <c r="G58" s="41">
        <v>73.5</v>
      </c>
      <c r="H58" s="42" t="s">
        <v>2110</v>
      </c>
      <c r="I58" s="52" t="s">
        <v>2110</v>
      </c>
      <c r="J58" s="43" t="e">
        <f>TRUNC(H58*(1+I58), 2)</f>
        <v>#VALUE!</v>
      </c>
      <c r="K58" s="43" t="e">
        <f>TRUNC(G58*TRUNC(J58, 2), 2)</f>
        <v>#VALUE!</v>
      </c>
      <c r="L58" s="44" t="e">
        <f>K58/SUBTOTAL(109, K9:K809)</f>
        <v>#VALUE!</v>
      </c>
    </row>
    <row r="59" spans="1:12" x14ac:dyDescent="0.2">
      <c r="A59" s="16" t="s">
        <v>84</v>
      </c>
      <c r="B59" s="17" t="s">
        <v>13</v>
      </c>
      <c r="C59" s="17" t="s">
        <v>13</v>
      </c>
      <c r="D59" s="17" t="s">
        <v>13</v>
      </c>
      <c r="E59" s="17" t="s">
        <v>85</v>
      </c>
      <c r="F59" s="18" t="s">
        <v>13</v>
      </c>
      <c r="G59" s="19"/>
      <c r="H59" s="20"/>
      <c r="I59" s="21" t="s">
        <v>15</v>
      </c>
      <c r="J59" s="20"/>
      <c r="K59" s="20" t="e">
        <f>SUBTOTAL(109,K60:K108)</f>
        <v>#VALUE!</v>
      </c>
      <c r="L59" s="22" t="e">
        <f>K59/SUBTOTAL(109, K9:K809)</f>
        <v>#VALUE!</v>
      </c>
    </row>
    <row r="60" spans="1:12" s="3" customFormat="1" x14ac:dyDescent="0.2">
      <c r="A60" s="23" t="s">
        <v>86</v>
      </c>
      <c r="B60" s="24"/>
      <c r="C60" s="24"/>
      <c r="D60" s="24"/>
      <c r="E60" s="24" t="s">
        <v>87</v>
      </c>
      <c r="F60" s="25"/>
      <c r="G60" s="26"/>
      <c r="H60" s="27"/>
      <c r="I60" s="28" t="s">
        <v>15</v>
      </c>
      <c r="J60" s="27"/>
      <c r="K60" s="27" t="e">
        <f>SUBTOTAL(109,K61:K74)</f>
        <v>#VALUE!</v>
      </c>
      <c r="L60" s="29" t="e">
        <f>K60/SUBTOTAL(109, K9:K809)</f>
        <v>#VALUE!</v>
      </c>
    </row>
    <row r="61" spans="1:12" ht="25.5" x14ac:dyDescent="0.2">
      <c r="A61" s="37" t="s">
        <v>88</v>
      </c>
      <c r="B61" s="38" t="s">
        <v>2096</v>
      </c>
      <c r="C61" s="39" t="s">
        <v>18</v>
      </c>
      <c r="D61" s="39" t="s">
        <v>89</v>
      </c>
      <c r="E61" s="40" t="s">
        <v>90</v>
      </c>
      <c r="F61" s="39" t="s">
        <v>29</v>
      </c>
      <c r="G61" s="41">
        <v>1</v>
      </c>
      <c r="H61" s="42" t="s">
        <v>2110</v>
      </c>
      <c r="I61" s="52" t="s">
        <v>2110</v>
      </c>
      <c r="J61" s="43" t="e">
        <f t="shared" ref="J61:J74" si="2">TRUNC(H61*(1+I61), 2)</f>
        <v>#VALUE!</v>
      </c>
      <c r="K61" s="43" t="e">
        <f t="shared" ref="K61:K74" si="3">TRUNC(G61*TRUNC(J61, 2), 2)</f>
        <v>#VALUE!</v>
      </c>
      <c r="L61" s="44" t="e">
        <f>K61/SUBTOTAL(109, K9:K809)</f>
        <v>#VALUE!</v>
      </c>
    </row>
    <row r="62" spans="1:12" ht="25.5" x14ac:dyDescent="0.2">
      <c r="A62" s="45" t="s">
        <v>91</v>
      </c>
      <c r="B62" s="46" t="s">
        <v>2096</v>
      </c>
      <c r="C62" s="47" t="s">
        <v>18</v>
      </c>
      <c r="D62" s="47" t="s">
        <v>1531</v>
      </c>
      <c r="E62" s="48" t="s">
        <v>1532</v>
      </c>
      <c r="F62" s="47" t="s">
        <v>61</v>
      </c>
      <c r="G62" s="49">
        <v>5</v>
      </c>
      <c r="H62" s="42" t="s">
        <v>2110</v>
      </c>
      <c r="I62" s="52" t="s">
        <v>2110</v>
      </c>
      <c r="J62" s="50" t="e">
        <f t="shared" si="2"/>
        <v>#VALUE!</v>
      </c>
      <c r="K62" s="50" t="e">
        <f t="shared" si="3"/>
        <v>#VALUE!</v>
      </c>
      <c r="L62" s="51" t="e">
        <f>K62/SUBTOTAL(109, K9:K809)</f>
        <v>#VALUE!</v>
      </c>
    </row>
    <row r="63" spans="1:12" ht="25.5" x14ac:dyDescent="0.2">
      <c r="A63" s="37" t="s">
        <v>94</v>
      </c>
      <c r="B63" s="38" t="s">
        <v>2096</v>
      </c>
      <c r="C63" s="39" t="s">
        <v>18</v>
      </c>
      <c r="D63" s="39" t="s">
        <v>92</v>
      </c>
      <c r="E63" s="40" t="s">
        <v>93</v>
      </c>
      <c r="F63" s="39" t="s">
        <v>29</v>
      </c>
      <c r="G63" s="41">
        <v>1</v>
      </c>
      <c r="H63" s="42" t="s">
        <v>2110</v>
      </c>
      <c r="I63" s="52" t="s">
        <v>2110</v>
      </c>
      <c r="J63" s="43" t="e">
        <f t="shared" si="2"/>
        <v>#VALUE!</v>
      </c>
      <c r="K63" s="43" t="e">
        <f t="shared" si="3"/>
        <v>#VALUE!</v>
      </c>
      <c r="L63" s="44" t="e">
        <f>K63/SUBTOTAL(109, K9:K809)</f>
        <v>#VALUE!</v>
      </c>
    </row>
    <row r="64" spans="1:12" ht="25.5" x14ac:dyDescent="0.2">
      <c r="A64" s="45" t="s">
        <v>97</v>
      </c>
      <c r="B64" s="46" t="s">
        <v>2096</v>
      </c>
      <c r="C64" s="47" t="s">
        <v>18</v>
      </c>
      <c r="D64" s="47" t="s">
        <v>95</v>
      </c>
      <c r="E64" s="48" t="s">
        <v>96</v>
      </c>
      <c r="F64" s="47" t="s">
        <v>61</v>
      </c>
      <c r="G64" s="49">
        <v>5</v>
      </c>
      <c r="H64" s="42" t="s">
        <v>2110</v>
      </c>
      <c r="I64" s="52" t="s">
        <v>2110</v>
      </c>
      <c r="J64" s="50" t="e">
        <f t="shared" si="2"/>
        <v>#VALUE!</v>
      </c>
      <c r="K64" s="50" t="e">
        <f t="shared" si="3"/>
        <v>#VALUE!</v>
      </c>
      <c r="L64" s="51" t="e">
        <f>K64/SUBTOTAL(109, K9:K809)</f>
        <v>#VALUE!</v>
      </c>
    </row>
    <row r="65" spans="1:12" ht="25.5" x14ac:dyDescent="0.2">
      <c r="A65" s="37" t="s">
        <v>98</v>
      </c>
      <c r="B65" s="38" t="s">
        <v>2096</v>
      </c>
      <c r="C65" s="39" t="s">
        <v>18</v>
      </c>
      <c r="D65" s="39" t="s">
        <v>400</v>
      </c>
      <c r="E65" s="40" t="s">
        <v>401</v>
      </c>
      <c r="F65" s="39" t="s">
        <v>61</v>
      </c>
      <c r="G65" s="41">
        <v>52</v>
      </c>
      <c r="H65" s="42" t="s">
        <v>2110</v>
      </c>
      <c r="I65" s="52" t="s">
        <v>2110</v>
      </c>
      <c r="J65" s="43" t="e">
        <f t="shared" si="2"/>
        <v>#VALUE!</v>
      </c>
      <c r="K65" s="43" t="e">
        <f t="shared" si="3"/>
        <v>#VALUE!</v>
      </c>
      <c r="L65" s="44" t="e">
        <f>K65/SUBTOTAL(109, K9:K809)</f>
        <v>#VALUE!</v>
      </c>
    </row>
    <row r="66" spans="1:12" ht="25.5" x14ac:dyDescent="0.2">
      <c r="A66" s="45" t="s">
        <v>100</v>
      </c>
      <c r="B66" s="46" t="s">
        <v>2096</v>
      </c>
      <c r="C66" s="47" t="s">
        <v>18</v>
      </c>
      <c r="D66" s="47" t="s">
        <v>402</v>
      </c>
      <c r="E66" s="48" t="s">
        <v>403</v>
      </c>
      <c r="F66" s="47" t="s">
        <v>61</v>
      </c>
      <c r="G66" s="49">
        <v>19.5</v>
      </c>
      <c r="H66" s="42" t="s">
        <v>2110</v>
      </c>
      <c r="I66" s="52" t="s">
        <v>2110</v>
      </c>
      <c r="J66" s="50" t="e">
        <f t="shared" si="2"/>
        <v>#VALUE!</v>
      </c>
      <c r="K66" s="50" t="e">
        <f t="shared" si="3"/>
        <v>#VALUE!</v>
      </c>
      <c r="L66" s="51" t="e">
        <f>K66/SUBTOTAL(109, K9:K809)</f>
        <v>#VALUE!</v>
      </c>
    </row>
    <row r="67" spans="1:12" ht="25.5" x14ac:dyDescent="0.2">
      <c r="A67" s="37" t="s">
        <v>101</v>
      </c>
      <c r="B67" s="38" t="s">
        <v>2096</v>
      </c>
      <c r="C67" s="39" t="s">
        <v>18</v>
      </c>
      <c r="D67" s="39" t="s">
        <v>404</v>
      </c>
      <c r="E67" s="40" t="s">
        <v>405</v>
      </c>
      <c r="F67" s="39" t="s">
        <v>61</v>
      </c>
      <c r="G67" s="41">
        <v>108</v>
      </c>
      <c r="H67" s="42" t="s">
        <v>2110</v>
      </c>
      <c r="I67" s="52" t="s">
        <v>2110</v>
      </c>
      <c r="J67" s="43" t="e">
        <f t="shared" si="2"/>
        <v>#VALUE!</v>
      </c>
      <c r="K67" s="43" t="e">
        <f t="shared" si="3"/>
        <v>#VALUE!</v>
      </c>
      <c r="L67" s="44" t="e">
        <f>K67/SUBTOTAL(109, K9:K809)</f>
        <v>#VALUE!</v>
      </c>
    </row>
    <row r="68" spans="1:12" ht="25.5" x14ac:dyDescent="0.2">
      <c r="A68" s="45" t="s">
        <v>102</v>
      </c>
      <c r="B68" s="46" t="s">
        <v>17</v>
      </c>
      <c r="C68" s="47" t="s">
        <v>18</v>
      </c>
      <c r="D68" s="47" t="s">
        <v>104</v>
      </c>
      <c r="E68" s="48" t="s">
        <v>105</v>
      </c>
      <c r="F68" s="47" t="s">
        <v>106</v>
      </c>
      <c r="G68" s="49">
        <v>735</v>
      </c>
      <c r="H68" s="42" t="s">
        <v>2110</v>
      </c>
      <c r="I68" s="52" t="s">
        <v>2110</v>
      </c>
      <c r="J68" s="50" t="e">
        <f t="shared" si="2"/>
        <v>#VALUE!</v>
      </c>
      <c r="K68" s="50" t="e">
        <f t="shared" si="3"/>
        <v>#VALUE!</v>
      </c>
      <c r="L68" s="51" t="e">
        <f>K68/SUBTOTAL(109, K9:K809)</f>
        <v>#VALUE!</v>
      </c>
    </row>
    <row r="69" spans="1:12" ht="25.5" x14ac:dyDescent="0.2">
      <c r="A69" s="37" t="s">
        <v>103</v>
      </c>
      <c r="B69" s="38" t="s">
        <v>2096</v>
      </c>
      <c r="C69" s="39" t="s">
        <v>18</v>
      </c>
      <c r="D69" s="39" t="s">
        <v>406</v>
      </c>
      <c r="E69" s="40" t="s">
        <v>407</v>
      </c>
      <c r="F69" s="39" t="s">
        <v>61</v>
      </c>
      <c r="G69" s="41">
        <v>40.5</v>
      </c>
      <c r="H69" s="42" t="s">
        <v>2110</v>
      </c>
      <c r="I69" s="52" t="s">
        <v>2110</v>
      </c>
      <c r="J69" s="43" t="e">
        <f t="shared" si="2"/>
        <v>#VALUE!</v>
      </c>
      <c r="K69" s="43" t="e">
        <f t="shared" si="3"/>
        <v>#VALUE!</v>
      </c>
      <c r="L69" s="44" t="e">
        <f>K69/SUBTOTAL(109, K9:K809)</f>
        <v>#VALUE!</v>
      </c>
    </row>
    <row r="70" spans="1:12" ht="25.5" x14ac:dyDescent="0.2">
      <c r="A70" s="45" t="s">
        <v>107</v>
      </c>
      <c r="B70" s="46" t="s">
        <v>2096</v>
      </c>
      <c r="C70" s="47" t="s">
        <v>18</v>
      </c>
      <c r="D70" s="47" t="s">
        <v>408</v>
      </c>
      <c r="E70" s="48" t="s">
        <v>409</v>
      </c>
      <c r="F70" s="47" t="s">
        <v>61</v>
      </c>
      <c r="G70" s="49">
        <v>88</v>
      </c>
      <c r="H70" s="42" t="s">
        <v>2110</v>
      </c>
      <c r="I70" s="52" t="s">
        <v>2110</v>
      </c>
      <c r="J70" s="50" t="e">
        <f t="shared" si="2"/>
        <v>#VALUE!</v>
      </c>
      <c r="K70" s="50" t="e">
        <f t="shared" si="3"/>
        <v>#VALUE!</v>
      </c>
      <c r="L70" s="51" t="e">
        <f>K70/SUBTOTAL(109, K9:K809)</f>
        <v>#VALUE!</v>
      </c>
    </row>
    <row r="71" spans="1:12" x14ac:dyDescent="0.2">
      <c r="A71" s="37" t="s">
        <v>108</v>
      </c>
      <c r="B71" s="38" t="s">
        <v>17</v>
      </c>
      <c r="C71" s="39" t="s">
        <v>18</v>
      </c>
      <c r="D71" s="39" t="s">
        <v>109</v>
      </c>
      <c r="E71" s="40" t="s">
        <v>110</v>
      </c>
      <c r="F71" s="39" t="s">
        <v>106</v>
      </c>
      <c r="G71" s="41">
        <v>3177</v>
      </c>
      <c r="H71" s="42" t="s">
        <v>2110</v>
      </c>
      <c r="I71" s="52" t="s">
        <v>2110</v>
      </c>
      <c r="J71" s="43" t="e">
        <f t="shared" si="2"/>
        <v>#VALUE!</v>
      </c>
      <c r="K71" s="43" t="e">
        <f t="shared" si="3"/>
        <v>#VALUE!</v>
      </c>
      <c r="L71" s="44" t="e">
        <f>K71/SUBTOTAL(109, K9:K809)</f>
        <v>#VALUE!</v>
      </c>
    </row>
    <row r="72" spans="1:12" ht="25.5" x14ac:dyDescent="0.2">
      <c r="A72" s="45" t="s">
        <v>111</v>
      </c>
      <c r="B72" s="46" t="s">
        <v>2096</v>
      </c>
      <c r="C72" s="47" t="s">
        <v>18</v>
      </c>
      <c r="D72" s="47" t="s">
        <v>410</v>
      </c>
      <c r="E72" s="48" t="s">
        <v>411</v>
      </c>
      <c r="F72" s="47" t="s">
        <v>61</v>
      </c>
      <c r="G72" s="49">
        <v>88</v>
      </c>
      <c r="H72" s="42" t="s">
        <v>2110</v>
      </c>
      <c r="I72" s="52" t="s">
        <v>2110</v>
      </c>
      <c r="J72" s="50" t="e">
        <f t="shared" si="2"/>
        <v>#VALUE!</v>
      </c>
      <c r="K72" s="50" t="e">
        <f t="shared" si="3"/>
        <v>#VALUE!</v>
      </c>
      <c r="L72" s="51" t="e">
        <f>K72/SUBTOTAL(109, K9:K809)</f>
        <v>#VALUE!</v>
      </c>
    </row>
    <row r="73" spans="1:12" ht="25.5" x14ac:dyDescent="0.2">
      <c r="A73" s="37" t="s">
        <v>112</v>
      </c>
      <c r="B73" s="38" t="s">
        <v>2096</v>
      </c>
      <c r="C73" s="39" t="s">
        <v>18</v>
      </c>
      <c r="D73" s="39" t="s">
        <v>113</v>
      </c>
      <c r="E73" s="40" t="s">
        <v>114</v>
      </c>
      <c r="F73" s="39" t="s">
        <v>61</v>
      </c>
      <c r="G73" s="41">
        <v>62</v>
      </c>
      <c r="H73" s="42" t="s">
        <v>2110</v>
      </c>
      <c r="I73" s="52" t="s">
        <v>2110</v>
      </c>
      <c r="J73" s="43" t="e">
        <f t="shared" si="2"/>
        <v>#VALUE!</v>
      </c>
      <c r="K73" s="43" t="e">
        <f t="shared" si="3"/>
        <v>#VALUE!</v>
      </c>
      <c r="L73" s="44" t="e">
        <f>K73/SUBTOTAL(109, K9:K809)</f>
        <v>#VALUE!</v>
      </c>
    </row>
    <row r="74" spans="1:12" x14ac:dyDescent="0.2">
      <c r="A74" s="45" t="s">
        <v>1643</v>
      </c>
      <c r="B74" s="46" t="s">
        <v>17</v>
      </c>
      <c r="C74" s="47" t="s">
        <v>18</v>
      </c>
      <c r="D74" s="47" t="s">
        <v>115</v>
      </c>
      <c r="E74" s="48" t="s">
        <v>116</v>
      </c>
      <c r="F74" s="47" t="s">
        <v>29</v>
      </c>
      <c r="G74" s="49">
        <v>62</v>
      </c>
      <c r="H74" s="42" t="s">
        <v>2110</v>
      </c>
      <c r="I74" s="52" t="s">
        <v>2110</v>
      </c>
      <c r="J74" s="50" t="e">
        <f t="shared" si="2"/>
        <v>#VALUE!</v>
      </c>
      <c r="K74" s="50" t="e">
        <f t="shared" si="3"/>
        <v>#VALUE!</v>
      </c>
      <c r="L74" s="51" t="e">
        <f>K74/SUBTOTAL(109, K9:K809)</f>
        <v>#VALUE!</v>
      </c>
    </row>
    <row r="75" spans="1:12" s="3" customFormat="1" x14ac:dyDescent="0.2">
      <c r="A75" s="23" t="s">
        <v>117</v>
      </c>
      <c r="B75" s="24"/>
      <c r="C75" s="24"/>
      <c r="D75" s="24"/>
      <c r="E75" s="24" t="s">
        <v>118</v>
      </c>
      <c r="F75" s="25"/>
      <c r="G75" s="26"/>
      <c r="H75" s="27"/>
      <c r="I75" s="28" t="s">
        <v>15</v>
      </c>
      <c r="J75" s="27"/>
      <c r="K75" s="27" t="e">
        <f>SUBTOTAL(109,K76:K87)</f>
        <v>#VALUE!</v>
      </c>
      <c r="L75" s="29" t="e">
        <f>K75/SUBTOTAL(109, K9:K809)</f>
        <v>#VALUE!</v>
      </c>
    </row>
    <row r="76" spans="1:12" ht="25.5" x14ac:dyDescent="0.2">
      <c r="A76" s="37" t="s">
        <v>119</v>
      </c>
      <c r="B76" s="38" t="s">
        <v>17</v>
      </c>
      <c r="C76" s="39" t="s">
        <v>18</v>
      </c>
      <c r="D76" s="39" t="s">
        <v>120</v>
      </c>
      <c r="E76" s="40" t="s">
        <v>121</v>
      </c>
      <c r="F76" s="39" t="s">
        <v>19</v>
      </c>
      <c r="G76" s="41">
        <v>17.633333333333301</v>
      </c>
      <c r="H76" s="42" t="s">
        <v>2110</v>
      </c>
      <c r="I76" s="52" t="s">
        <v>2110</v>
      </c>
      <c r="J76" s="43" t="e">
        <f t="shared" ref="J76:J87" si="4">TRUNC(H76*(1+I76), 2)</f>
        <v>#VALUE!</v>
      </c>
      <c r="K76" s="43" t="e">
        <f t="shared" ref="K76:K87" si="5">TRUNC(G76*TRUNC(J76, 2), 2)</f>
        <v>#VALUE!</v>
      </c>
      <c r="L76" s="44" t="e">
        <f>K76/SUBTOTAL(109, K9:K809)</f>
        <v>#VALUE!</v>
      </c>
    </row>
    <row r="77" spans="1:12" ht="25.5" x14ac:dyDescent="0.2">
      <c r="A77" s="45" t="s">
        <v>122</v>
      </c>
      <c r="B77" s="46" t="s">
        <v>17</v>
      </c>
      <c r="C77" s="47" t="s">
        <v>18</v>
      </c>
      <c r="D77" s="47" t="s">
        <v>126</v>
      </c>
      <c r="E77" s="48" t="s">
        <v>127</v>
      </c>
      <c r="F77" s="47" t="s">
        <v>106</v>
      </c>
      <c r="G77" s="49">
        <v>99.9</v>
      </c>
      <c r="H77" s="42" t="s">
        <v>2110</v>
      </c>
      <c r="I77" s="52" t="s">
        <v>2110</v>
      </c>
      <c r="J77" s="50" t="e">
        <f t="shared" si="4"/>
        <v>#VALUE!</v>
      </c>
      <c r="K77" s="50" t="e">
        <f t="shared" si="5"/>
        <v>#VALUE!</v>
      </c>
      <c r="L77" s="51" t="e">
        <f>K77/SUBTOTAL(109, K9:K809)</f>
        <v>#VALUE!</v>
      </c>
    </row>
    <row r="78" spans="1:12" ht="25.5" x14ac:dyDescent="0.2">
      <c r="A78" s="37" t="s">
        <v>125</v>
      </c>
      <c r="B78" s="38" t="s">
        <v>17</v>
      </c>
      <c r="C78" s="39" t="s">
        <v>18</v>
      </c>
      <c r="D78" s="39" t="s">
        <v>123</v>
      </c>
      <c r="E78" s="40" t="s">
        <v>124</v>
      </c>
      <c r="F78" s="39" t="s">
        <v>20</v>
      </c>
      <c r="G78" s="41">
        <v>28.44</v>
      </c>
      <c r="H78" s="42" t="s">
        <v>2110</v>
      </c>
      <c r="I78" s="52" t="s">
        <v>2110</v>
      </c>
      <c r="J78" s="43" t="e">
        <f t="shared" si="4"/>
        <v>#VALUE!</v>
      </c>
      <c r="K78" s="43" t="e">
        <f t="shared" si="5"/>
        <v>#VALUE!</v>
      </c>
      <c r="L78" s="44" t="e">
        <f>K78/SUBTOTAL(109, K9:K809)</f>
        <v>#VALUE!</v>
      </c>
    </row>
    <row r="79" spans="1:12" ht="25.5" x14ac:dyDescent="0.2">
      <c r="A79" s="45" t="s">
        <v>128</v>
      </c>
      <c r="B79" s="46" t="s">
        <v>17</v>
      </c>
      <c r="C79" s="47" t="s">
        <v>18</v>
      </c>
      <c r="D79" s="47" t="s">
        <v>129</v>
      </c>
      <c r="E79" s="48" t="s">
        <v>130</v>
      </c>
      <c r="F79" s="47" t="s">
        <v>20</v>
      </c>
      <c r="G79" s="49">
        <v>20</v>
      </c>
      <c r="H79" s="42" t="s">
        <v>2110</v>
      </c>
      <c r="I79" s="52" t="s">
        <v>2110</v>
      </c>
      <c r="J79" s="50" t="e">
        <f t="shared" si="4"/>
        <v>#VALUE!</v>
      </c>
      <c r="K79" s="50" t="e">
        <f t="shared" si="5"/>
        <v>#VALUE!</v>
      </c>
      <c r="L79" s="51" t="e">
        <f>K79/SUBTOTAL(109, K9:K809)</f>
        <v>#VALUE!</v>
      </c>
    </row>
    <row r="80" spans="1:12" ht="25.5" x14ac:dyDescent="0.2">
      <c r="A80" s="37" t="s">
        <v>131</v>
      </c>
      <c r="B80" s="38" t="s">
        <v>17</v>
      </c>
      <c r="C80" s="39" t="s">
        <v>18</v>
      </c>
      <c r="D80" s="39" t="s">
        <v>132</v>
      </c>
      <c r="E80" s="40" t="s">
        <v>133</v>
      </c>
      <c r="F80" s="39" t="s">
        <v>106</v>
      </c>
      <c r="G80" s="41">
        <v>44.9</v>
      </c>
      <c r="H80" s="42" t="s">
        <v>2110</v>
      </c>
      <c r="I80" s="52" t="s">
        <v>2110</v>
      </c>
      <c r="J80" s="43" t="e">
        <f t="shared" si="4"/>
        <v>#VALUE!</v>
      </c>
      <c r="K80" s="43" t="e">
        <f t="shared" si="5"/>
        <v>#VALUE!</v>
      </c>
      <c r="L80" s="44" t="e">
        <f>K80/SUBTOTAL(109, K9:K809)</f>
        <v>#VALUE!</v>
      </c>
    </row>
    <row r="81" spans="1:12" ht="25.5" x14ac:dyDescent="0.2">
      <c r="A81" s="45" t="s">
        <v>134</v>
      </c>
      <c r="B81" s="46" t="s">
        <v>17</v>
      </c>
      <c r="C81" s="47" t="s">
        <v>18</v>
      </c>
      <c r="D81" s="47" t="s">
        <v>138</v>
      </c>
      <c r="E81" s="48" t="s">
        <v>139</v>
      </c>
      <c r="F81" s="47" t="s">
        <v>106</v>
      </c>
      <c r="G81" s="49">
        <v>307.7</v>
      </c>
      <c r="H81" s="42" t="s">
        <v>2110</v>
      </c>
      <c r="I81" s="52" t="s">
        <v>2110</v>
      </c>
      <c r="J81" s="50" t="e">
        <f t="shared" si="4"/>
        <v>#VALUE!</v>
      </c>
      <c r="K81" s="50" t="e">
        <f t="shared" si="5"/>
        <v>#VALUE!</v>
      </c>
      <c r="L81" s="51" t="e">
        <f>K81/SUBTOTAL(109, K9:K809)</f>
        <v>#VALUE!</v>
      </c>
    </row>
    <row r="82" spans="1:12" ht="25.5" x14ac:dyDescent="0.2">
      <c r="A82" s="37" t="s">
        <v>137</v>
      </c>
      <c r="B82" s="38" t="s">
        <v>17</v>
      </c>
      <c r="C82" s="39" t="s">
        <v>18</v>
      </c>
      <c r="D82" s="39" t="s">
        <v>135</v>
      </c>
      <c r="E82" s="40" t="s">
        <v>136</v>
      </c>
      <c r="F82" s="39" t="s">
        <v>19</v>
      </c>
      <c r="G82" s="41">
        <v>85.06</v>
      </c>
      <c r="H82" s="42" t="s">
        <v>2110</v>
      </c>
      <c r="I82" s="52" t="s">
        <v>2110</v>
      </c>
      <c r="J82" s="43" t="e">
        <f t="shared" si="4"/>
        <v>#VALUE!</v>
      </c>
      <c r="K82" s="43" t="e">
        <f t="shared" si="5"/>
        <v>#VALUE!</v>
      </c>
      <c r="L82" s="44" t="e">
        <f>K82/SUBTOTAL(109, K9:K809)</f>
        <v>#VALUE!</v>
      </c>
    </row>
    <row r="83" spans="1:12" ht="25.5" x14ac:dyDescent="0.2">
      <c r="A83" s="45" t="s">
        <v>140</v>
      </c>
      <c r="B83" s="46" t="s">
        <v>17</v>
      </c>
      <c r="C83" s="47" t="s">
        <v>18</v>
      </c>
      <c r="D83" s="47" t="s">
        <v>141</v>
      </c>
      <c r="E83" s="48" t="s">
        <v>142</v>
      </c>
      <c r="F83" s="47" t="s">
        <v>106</v>
      </c>
      <c r="G83" s="49">
        <v>141.5</v>
      </c>
      <c r="H83" s="42" t="s">
        <v>2110</v>
      </c>
      <c r="I83" s="52" t="s">
        <v>2110</v>
      </c>
      <c r="J83" s="50" t="e">
        <f t="shared" si="4"/>
        <v>#VALUE!</v>
      </c>
      <c r="K83" s="50" t="e">
        <f t="shared" si="5"/>
        <v>#VALUE!</v>
      </c>
      <c r="L83" s="51" t="e">
        <f>K83/SUBTOTAL(109, K9:K809)</f>
        <v>#VALUE!</v>
      </c>
    </row>
    <row r="84" spans="1:12" ht="25.5" x14ac:dyDescent="0.2">
      <c r="A84" s="37" t="s">
        <v>143</v>
      </c>
      <c r="B84" s="38" t="s">
        <v>17</v>
      </c>
      <c r="C84" s="39" t="s">
        <v>18</v>
      </c>
      <c r="D84" s="39" t="s">
        <v>1529</v>
      </c>
      <c r="E84" s="40" t="s">
        <v>1530</v>
      </c>
      <c r="F84" s="39" t="s">
        <v>106</v>
      </c>
      <c r="G84" s="41">
        <v>111</v>
      </c>
      <c r="H84" s="42" t="s">
        <v>2110</v>
      </c>
      <c r="I84" s="52" t="s">
        <v>2110</v>
      </c>
      <c r="J84" s="43" t="e">
        <f t="shared" si="4"/>
        <v>#VALUE!</v>
      </c>
      <c r="K84" s="43" t="e">
        <f t="shared" si="5"/>
        <v>#VALUE!</v>
      </c>
      <c r="L84" s="44" t="e">
        <f>K84/SUBTOTAL(109, K9:K809)</f>
        <v>#VALUE!</v>
      </c>
    </row>
    <row r="85" spans="1:12" ht="25.5" x14ac:dyDescent="0.2">
      <c r="A85" s="45" t="s">
        <v>144</v>
      </c>
      <c r="B85" s="46" t="s">
        <v>17</v>
      </c>
      <c r="C85" s="47" t="s">
        <v>18</v>
      </c>
      <c r="D85" s="47" t="s">
        <v>145</v>
      </c>
      <c r="E85" s="48" t="s">
        <v>146</v>
      </c>
      <c r="F85" s="47" t="s">
        <v>106</v>
      </c>
      <c r="G85" s="49">
        <v>401.9</v>
      </c>
      <c r="H85" s="42" t="s">
        <v>2110</v>
      </c>
      <c r="I85" s="52" t="s">
        <v>2110</v>
      </c>
      <c r="J85" s="50" t="e">
        <f t="shared" si="4"/>
        <v>#VALUE!</v>
      </c>
      <c r="K85" s="50" t="e">
        <f t="shared" si="5"/>
        <v>#VALUE!</v>
      </c>
      <c r="L85" s="51" t="e">
        <f>K85/SUBTOTAL(109, K9:K809)</f>
        <v>#VALUE!</v>
      </c>
    </row>
    <row r="86" spans="1:12" ht="25.5" x14ac:dyDescent="0.2">
      <c r="A86" s="37" t="s">
        <v>147</v>
      </c>
      <c r="B86" s="38" t="s">
        <v>17</v>
      </c>
      <c r="C86" s="39" t="s">
        <v>18</v>
      </c>
      <c r="D86" s="39" t="s">
        <v>1377</v>
      </c>
      <c r="E86" s="40" t="s">
        <v>1378</v>
      </c>
      <c r="F86" s="39" t="s">
        <v>106</v>
      </c>
      <c r="G86" s="41">
        <v>142.19999999999999</v>
      </c>
      <c r="H86" s="42" t="s">
        <v>2110</v>
      </c>
      <c r="I86" s="52" t="s">
        <v>2110</v>
      </c>
      <c r="J86" s="43" t="e">
        <f t="shared" si="4"/>
        <v>#VALUE!</v>
      </c>
      <c r="K86" s="43" t="e">
        <f t="shared" si="5"/>
        <v>#VALUE!</v>
      </c>
      <c r="L86" s="44" t="e">
        <f>K86/SUBTOTAL(109, K9:K809)</f>
        <v>#VALUE!</v>
      </c>
    </row>
    <row r="87" spans="1:12" x14ac:dyDescent="0.2">
      <c r="A87" s="45" t="s">
        <v>1644</v>
      </c>
      <c r="B87" s="46" t="s">
        <v>17</v>
      </c>
      <c r="C87" s="47" t="s">
        <v>18</v>
      </c>
      <c r="D87" s="47" t="s">
        <v>148</v>
      </c>
      <c r="E87" s="48" t="s">
        <v>149</v>
      </c>
      <c r="F87" s="47" t="s">
        <v>20</v>
      </c>
      <c r="G87" s="49">
        <v>8.24</v>
      </c>
      <c r="H87" s="42" t="s">
        <v>2110</v>
      </c>
      <c r="I87" s="52" t="s">
        <v>2110</v>
      </c>
      <c r="J87" s="50" t="e">
        <f t="shared" si="4"/>
        <v>#VALUE!</v>
      </c>
      <c r="K87" s="50" t="e">
        <f t="shared" si="5"/>
        <v>#VALUE!</v>
      </c>
      <c r="L87" s="51" t="e">
        <f>K87/SUBTOTAL(109, K9:K809)</f>
        <v>#VALUE!</v>
      </c>
    </row>
    <row r="88" spans="1:12" s="3" customFormat="1" x14ac:dyDescent="0.2">
      <c r="A88" s="23" t="s">
        <v>150</v>
      </c>
      <c r="B88" s="24"/>
      <c r="C88" s="24"/>
      <c r="D88" s="24"/>
      <c r="E88" s="24" t="s">
        <v>151</v>
      </c>
      <c r="F88" s="25"/>
      <c r="G88" s="26"/>
      <c r="H88" s="27"/>
      <c r="I88" s="28" t="s">
        <v>15</v>
      </c>
      <c r="J88" s="27"/>
      <c r="K88" s="27" t="e">
        <f>SUBTOTAL(109,K89:K96)</f>
        <v>#VALUE!</v>
      </c>
      <c r="L88" s="29" t="e">
        <f>K88/SUBTOTAL(109, K9:K809)</f>
        <v>#VALUE!</v>
      </c>
    </row>
    <row r="89" spans="1:12" ht="25.5" x14ac:dyDescent="0.2">
      <c r="A89" s="37" t="s">
        <v>152</v>
      </c>
      <c r="B89" s="38" t="s">
        <v>17</v>
      </c>
      <c r="C89" s="39" t="s">
        <v>18</v>
      </c>
      <c r="D89" s="39" t="s">
        <v>120</v>
      </c>
      <c r="E89" s="40" t="s">
        <v>121</v>
      </c>
      <c r="F89" s="39" t="s">
        <v>19</v>
      </c>
      <c r="G89" s="41">
        <v>15</v>
      </c>
      <c r="H89" s="42" t="s">
        <v>2110</v>
      </c>
      <c r="I89" s="52" t="s">
        <v>2110</v>
      </c>
      <c r="J89" s="43" t="e">
        <f t="shared" ref="J89:J96" si="6">TRUNC(H89*(1+I89), 2)</f>
        <v>#VALUE!</v>
      </c>
      <c r="K89" s="43" t="e">
        <f t="shared" ref="K89:K96" si="7">TRUNC(G89*TRUNC(J89, 2), 2)</f>
        <v>#VALUE!</v>
      </c>
      <c r="L89" s="44" t="e">
        <f>K89/SUBTOTAL(109, K9:K809)</f>
        <v>#VALUE!</v>
      </c>
    </row>
    <row r="90" spans="1:12" ht="25.5" x14ac:dyDescent="0.2">
      <c r="A90" s="45" t="s">
        <v>153</v>
      </c>
      <c r="B90" s="46" t="s">
        <v>17</v>
      </c>
      <c r="C90" s="47" t="s">
        <v>18</v>
      </c>
      <c r="D90" s="47" t="s">
        <v>126</v>
      </c>
      <c r="E90" s="48" t="s">
        <v>127</v>
      </c>
      <c r="F90" s="47" t="s">
        <v>106</v>
      </c>
      <c r="G90" s="49">
        <v>39.1</v>
      </c>
      <c r="H90" s="42" t="s">
        <v>2110</v>
      </c>
      <c r="I90" s="52" t="s">
        <v>2110</v>
      </c>
      <c r="J90" s="50" t="e">
        <f t="shared" si="6"/>
        <v>#VALUE!</v>
      </c>
      <c r="K90" s="50" t="e">
        <f t="shared" si="7"/>
        <v>#VALUE!</v>
      </c>
      <c r="L90" s="51" t="e">
        <f>K90/SUBTOTAL(109, K9:K809)</f>
        <v>#VALUE!</v>
      </c>
    </row>
    <row r="91" spans="1:12" ht="25.5" x14ac:dyDescent="0.2">
      <c r="A91" s="37" t="s">
        <v>154</v>
      </c>
      <c r="B91" s="38" t="s">
        <v>17</v>
      </c>
      <c r="C91" s="39" t="s">
        <v>18</v>
      </c>
      <c r="D91" s="39" t="s">
        <v>123</v>
      </c>
      <c r="E91" s="40" t="s">
        <v>124</v>
      </c>
      <c r="F91" s="39" t="s">
        <v>20</v>
      </c>
      <c r="G91" s="41">
        <v>7.4059999999999997</v>
      </c>
      <c r="H91" s="42" t="s">
        <v>2110</v>
      </c>
      <c r="I91" s="52" t="s">
        <v>2110</v>
      </c>
      <c r="J91" s="43" t="e">
        <f t="shared" si="6"/>
        <v>#VALUE!</v>
      </c>
      <c r="K91" s="43" t="e">
        <f t="shared" si="7"/>
        <v>#VALUE!</v>
      </c>
      <c r="L91" s="44" t="e">
        <f>K91/SUBTOTAL(109, K9:K809)</f>
        <v>#VALUE!</v>
      </c>
    </row>
    <row r="92" spans="1:12" ht="25.5" x14ac:dyDescent="0.2">
      <c r="A92" s="45" t="s">
        <v>155</v>
      </c>
      <c r="B92" s="46" t="s">
        <v>17</v>
      </c>
      <c r="C92" s="47" t="s">
        <v>18</v>
      </c>
      <c r="D92" s="47" t="s">
        <v>138</v>
      </c>
      <c r="E92" s="48" t="s">
        <v>139</v>
      </c>
      <c r="F92" s="47" t="s">
        <v>106</v>
      </c>
      <c r="G92" s="49">
        <v>238.5</v>
      </c>
      <c r="H92" s="42" t="s">
        <v>2110</v>
      </c>
      <c r="I92" s="52" t="s">
        <v>2110</v>
      </c>
      <c r="J92" s="50" t="e">
        <f t="shared" si="6"/>
        <v>#VALUE!</v>
      </c>
      <c r="K92" s="50" t="e">
        <f t="shared" si="7"/>
        <v>#VALUE!</v>
      </c>
      <c r="L92" s="51" t="e">
        <f>K92/SUBTOTAL(109, K9:K809)</f>
        <v>#VALUE!</v>
      </c>
    </row>
    <row r="93" spans="1:12" ht="25.5" x14ac:dyDescent="0.2">
      <c r="A93" s="37" t="s">
        <v>156</v>
      </c>
      <c r="B93" s="38" t="s">
        <v>17</v>
      </c>
      <c r="C93" s="39" t="s">
        <v>18</v>
      </c>
      <c r="D93" s="39" t="s">
        <v>141</v>
      </c>
      <c r="E93" s="40" t="s">
        <v>142</v>
      </c>
      <c r="F93" s="39" t="s">
        <v>106</v>
      </c>
      <c r="G93" s="41">
        <v>39.1</v>
      </c>
      <c r="H93" s="42" t="s">
        <v>2110</v>
      </c>
      <c r="I93" s="52" t="s">
        <v>2110</v>
      </c>
      <c r="J93" s="43" t="e">
        <f t="shared" si="6"/>
        <v>#VALUE!</v>
      </c>
      <c r="K93" s="43" t="e">
        <f t="shared" si="7"/>
        <v>#VALUE!</v>
      </c>
      <c r="L93" s="44" t="e">
        <f>K93/SUBTOTAL(109, K9:K809)</f>
        <v>#VALUE!</v>
      </c>
    </row>
    <row r="94" spans="1:12" x14ac:dyDescent="0.2">
      <c r="A94" s="45" t="s">
        <v>157</v>
      </c>
      <c r="B94" s="46" t="s">
        <v>17</v>
      </c>
      <c r="C94" s="47" t="s">
        <v>18</v>
      </c>
      <c r="D94" s="47" t="s">
        <v>148</v>
      </c>
      <c r="E94" s="48" t="s">
        <v>149</v>
      </c>
      <c r="F94" s="47" t="s">
        <v>20</v>
      </c>
      <c r="G94" s="49">
        <v>2.1160000000000001</v>
      </c>
      <c r="H94" s="42" t="s">
        <v>2110</v>
      </c>
      <c r="I94" s="52" t="s">
        <v>2110</v>
      </c>
      <c r="J94" s="50" t="e">
        <f t="shared" si="6"/>
        <v>#VALUE!</v>
      </c>
      <c r="K94" s="50" t="e">
        <f t="shared" si="7"/>
        <v>#VALUE!</v>
      </c>
      <c r="L94" s="51" t="e">
        <f>K94/SUBTOTAL(109, K9:K809)</f>
        <v>#VALUE!</v>
      </c>
    </row>
    <row r="95" spans="1:12" ht="25.5" x14ac:dyDescent="0.2">
      <c r="A95" s="37" t="s">
        <v>158</v>
      </c>
      <c r="B95" s="38" t="s">
        <v>17</v>
      </c>
      <c r="C95" s="39" t="s">
        <v>18</v>
      </c>
      <c r="D95" s="39" t="s">
        <v>160</v>
      </c>
      <c r="E95" s="40" t="s">
        <v>161</v>
      </c>
      <c r="F95" s="39" t="s">
        <v>20</v>
      </c>
      <c r="G95" s="41">
        <v>5.29</v>
      </c>
      <c r="H95" s="42" t="s">
        <v>2110</v>
      </c>
      <c r="I95" s="52" t="s">
        <v>2110</v>
      </c>
      <c r="J95" s="43" t="e">
        <f t="shared" si="6"/>
        <v>#VALUE!</v>
      </c>
      <c r="K95" s="43" t="e">
        <f t="shared" si="7"/>
        <v>#VALUE!</v>
      </c>
      <c r="L95" s="44" t="e">
        <f>K95/SUBTOTAL(109, K9:K809)</f>
        <v>#VALUE!</v>
      </c>
    </row>
    <row r="96" spans="1:12" ht="25.5" x14ac:dyDescent="0.2">
      <c r="A96" s="45" t="s">
        <v>159</v>
      </c>
      <c r="B96" s="46" t="s">
        <v>17</v>
      </c>
      <c r="C96" s="47" t="s">
        <v>18</v>
      </c>
      <c r="D96" s="47" t="s">
        <v>162</v>
      </c>
      <c r="E96" s="48" t="s">
        <v>163</v>
      </c>
      <c r="F96" s="47" t="s">
        <v>19</v>
      </c>
      <c r="G96" s="49">
        <v>38.25</v>
      </c>
      <c r="H96" s="42" t="s">
        <v>2110</v>
      </c>
      <c r="I96" s="52" t="s">
        <v>2110</v>
      </c>
      <c r="J96" s="50" t="e">
        <f t="shared" si="6"/>
        <v>#VALUE!</v>
      </c>
      <c r="K96" s="50" t="e">
        <f t="shared" si="7"/>
        <v>#VALUE!</v>
      </c>
      <c r="L96" s="51" t="e">
        <f>K96/SUBTOTAL(109, K9:K809)</f>
        <v>#VALUE!</v>
      </c>
    </row>
    <row r="97" spans="1:12" s="3" customFormat="1" x14ac:dyDescent="0.2">
      <c r="A97" s="23" t="s">
        <v>164</v>
      </c>
      <c r="B97" s="24"/>
      <c r="C97" s="24"/>
      <c r="D97" s="24"/>
      <c r="E97" s="24" t="s">
        <v>165</v>
      </c>
      <c r="F97" s="25"/>
      <c r="G97" s="26"/>
      <c r="H97" s="27"/>
      <c r="I97" s="28" t="s">
        <v>15</v>
      </c>
      <c r="J97" s="27"/>
      <c r="K97" s="27" t="e">
        <f>SUBTOTAL(109,K98:K105)</f>
        <v>#VALUE!</v>
      </c>
      <c r="L97" s="29" t="e">
        <f>K97/SUBTOTAL(109, K9:K809)</f>
        <v>#VALUE!</v>
      </c>
    </row>
    <row r="98" spans="1:12" ht="25.5" x14ac:dyDescent="0.2">
      <c r="A98" s="37" t="s">
        <v>166</v>
      </c>
      <c r="B98" s="38" t="s">
        <v>17</v>
      </c>
      <c r="C98" s="39" t="s">
        <v>18</v>
      </c>
      <c r="D98" s="39" t="s">
        <v>281</v>
      </c>
      <c r="E98" s="40" t="s">
        <v>282</v>
      </c>
      <c r="F98" s="39" t="s">
        <v>106</v>
      </c>
      <c r="G98" s="41">
        <v>485.76</v>
      </c>
      <c r="H98" s="42" t="s">
        <v>2110</v>
      </c>
      <c r="I98" s="52" t="s">
        <v>2110</v>
      </c>
      <c r="J98" s="43" t="e">
        <f t="shared" ref="J98:J105" si="8">TRUNC(H98*(1+I98), 2)</f>
        <v>#VALUE!</v>
      </c>
      <c r="K98" s="43" t="e">
        <f t="shared" ref="K98:K105" si="9">TRUNC(G98*TRUNC(J98, 2), 2)</f>
        <v>#VALUE!</v>
      </c>
      <c r="L98" s="44" t="e">
        <f>K98/SUBTOTAL(109, K9:K809)</f>
        <v>#VALUE!</v>
      </c>
    </row>
    <row r="99" spans="1:12" ht="25.5" x14ac:dyDescent="0.2">
      <c r="A99" s="45" t="s">
        <v>169</v>
      </c>
      <c r="B99" s="46" t="s">
        <v>17</v>
      </c>
      <c r="C99" s="47" t="s">
        <v>18</v>
      </c>
      <c r="D99" s="47" t="s">
        <v>167</v>
      </c>
      <c r="E99" s="48" t="s">
        <v>168</v>
      </c>
      <c r="F99" s="47" t="s">
        <v>19</v>
      </c>
      <c r="G99" s="49">
        <v>184</v>
      </c>
      <c r="H99" s="42" t="s">
        <v>2110</v>
      </c>
      <c r="I99" s="52" t="s">
        <v>2110</v>
      </c>
      <c r="J99" s="50" t="e">
        <f t="shared" si="8"/>
        <v>#VALUE!</v>
      </c>
      <c r="K99" s="50" t="e">
        <f t="shared" si="9"/>
        <v>#VALUE!</v>
      </c>
      <c r="L99" s="51" t="e">
        <f>K99/SUBTOTAL(109, K9:K809)</f>
        <v>#VALUE!</v>
      </c>
    </row>
    <row r="100" spans="1:12" ht="25.5" x14ac:dyDescent="0.2">
      <c r="A100" s="37" t="s">
        <v>172</v>
      </c>
      <c r="B100" s="38" t="s">
        <v>17</v>
      </c>
      <c r="C100" s="39" t="s">
        <v>18</v>
      </c>
      <c r="D100" s="39" t="s">
        <v>173</v>
      </c>
      <c r="E100" s="40" t="s">
        <v>174</v>
      </c>
      <c r="F100" s="39" t="s">
        <v>20</v>
      </c>
      <c r="G100" s="41">
        <v>36.799999999999997</v>
      </c>
      <c r="H100" s="42" t="s">
        <v>2110</v>
      </c>
      <c r="I100" s="52" t="s">
        <v>2110</v>
      </c>
      <c r="J100" s="43" t="e">
        <f t="shared" si="8"/>
        <v>#VALUE!</v>
      </c>
      <c r="K100" s="43" t="e">
        <f t="shared" si="9"/>
        <v>#VALUE!</v>
      </c>
      <c r="L100" s="44" t="e">
        <f>K100/SUBTOTAL(109, K9:K809)</f>
        <v>#VALUE!</v>
      </c>
    </row>
    <row r="101" spans="1:12" ht="25.5" x14ac:dyDescent="0.2">
      <c r="A101" s="45" t="s">
        <v>175</v>
      </c>
      <c r="B101" s="46" t="s">
        <v>17</v>
      </c>
      <c r="C101" s="47" t="s">
        <v>18</v>
      </c>
      <c r="D101" s="47" t="s">
        <v>176</v>
      </c>
      <c r="E101" s="48" t="s">
        <v>177</v>
      </c>
      <c r="F101" s="47" t="s">
        <v>20</v>
      </c>
      <c r="G101" s="49">
        <v>22.08</v>
      </c>
      <c r="H101" s="42" t="s">
        <v>2110</v>
      </c>
      <c r="I101" s="52" t="s">
        <v>2110</v>
      </c>
      <c r="J101" s="50" t="e">
        <f t="shared" si="8"/>
        <v>#VALUE!</v>
      </c>
      <c r="K101" s="50" t="e">
        <f t="shared" si="9"/>
        <v>#VALUE!</v>
      </c>
      <c r="L101" s="51" t="e">
        <f>K101/SUBTOTAL(109, K9:K809)</f>
        <v>#VALUE!</v>
      </c>
    </row>
    <row r="102" spans="1:12" ht="25.5" x14ac:dyDescent="0.2">
      <c r="A102" s="37" t="s">
        <v>178</v>
      </c>
      <c r="B102" s="38" t="s">
        <v>17</v>
      </c>
      <c r="C102" s="39" t="s">
        <v>18</v>
      </c>
      <c r="D102" s="39" t="s">
        <v>179</v>
      </c>
      <c r="E102" s="40" t="s">
        <v>180</v>
      </c>
      <c r="F102" s="39" t="s">
        <v>19</v>
      </c>
      <c r="G102" s="41">
        <v>11.04</v>
      </c>
      <c r="H102" s="42" t="s">
        <v>2110</v>
      </c>
      <c r="I102" s="52" t="s">
        <v>2110</v>
      </c>
      <c r="J102" s="43" t="e">
        <f t="shared" si="8"/>
        <v>#VALUE!</v>
      </c>
      <c r="K102" s="43" t="e">
        <f t="shared" si="9"/>
        <v>#VALUE!</v>
      </c>
      <c r="L102" s="44" t="e">
        <f>K102/SUBTOTAL(109, K9:K809)</f>
        <v>#VALUE!</v>
      </c>
    </row>
    <row r="103" spans="1:12" ht="25.5" x14ac:dyDescent="0.2">
      <c r="A103" s="45" t="s">
        <v>181</v>
      </c>
      <c r="B103" s="46" t="s">
        <v>2096</v>
      </c>
      <c r="C103" s="47" t="s">
        <v>18</v>
      </c>
      <c r="D103" s="47" t="s">
        <v>182</v>
      </c>
      <c r="E103" s="48" t="s">
        <v>183</v>
      </c>
      <c r="F103" s="47" t="s">
        <v>61</v>
      </c>
      <c r="G103" s="49">
        <v>12</v>
      </c>
      <c r="H103" s="42" t="s">
        <v>2110</v>
      </c>
      <c r="I103" s="52" t="s">
        <v>2110</v>
      </c>
      <c r="J103" s="50" t="e">
        <f t="shared" si="8"/>
        <v>#VALUE!</v>
      </c>
      <c r="K103" s="50" t="e">
        <f t="shared" si="9"/>
        <v>#VALUE!</v>
      </c>
      <c r="L103" s="51" t="e">
        <f>K103/SUBTOTAL(109, K9:K809)</f>
        <v>#VALUE!</v>
      </c>
    </row>
    <row r="104" spans="1:12" ht="25.5" x14ac:dyDescent="0.2">
      <c r="A104" s="37" t="s">
        <v>184</v>
      </c>
      <c r="B104" s="38" t="s">
        <v>17</v>
      </c>
      <c r="C104" s="39" t="s">
        <v>18</v>
      </c>
      <c r="D104" s="39" t="s">
        <v>185</v>
      </c>
      <c r="E104" s="40" t="s">
        <v>186</v>
      </c>
      <c r="F104" s="39" t="s">
        <v>61</v>
      </c>
      <c r="G104" s="41">
        <v>12</v>
      </c>
      <c r="H104" s="42" t="s">
        <v>2110</v>
      </c>
      <c r="I104" s="52" t="s">
        <v>2110</v>
      </c>
      <c r="J104" s="43" t="e">
        <f t="shared" si="8"/>
        <v>#VALUE!</v>
      </c>
      <c r="K104" s="43" t="e">
        <f t="shared" si="9"/>
        <v>#VALUE!</v>
      </c>
      <c r="L104" s="44" t="e">
        <f>K104/SUBTOTAL(109, K9:K809)</f>
        <v>#VALUE!</v>
      </c>
    </row>
    <row r="105" spans="1:12" ht="25.5" x14ac:dyDescent="0.2">
      <c r="A105" s="45" t="s">
        <v>1379</v>
      </c>
      <c r="B105" s="46" t="s">
        <v>2096</v>
      </c>
      <c r="C105" s="47" t="s">
        <v>18</v>
      </c>
      <c r="D105" s="47" t="s">
        <v>1380</v>
      </c>
      <c r="E105" s="48" t="s">
        <v>1381</v>
      </c>
      <c r="F105" s="47" t="s">
        <v>61</v>
      </c>
      <c r="G105" s="49">
        <v>20</v>
      </c>
      <c r="H105" s="42" t="s">
        <v>2110</v>
      </c>
      <c r="I105" s="52" t="s">
        <v>2110</v>
      </c>
      <c r="J105" s="50" t="e">
        <f t="shared" si="8"/>
        <v>#VALUE!</v>
      </c>
      <c r="K105" s="50" t="e">
        <f t="shared" si="9"/>
        <v>#VALUE!</v>
      </c>
      <c r="L105" s="51" t="e">
        <f>K105/SUBTOTAL(109, K9:K809)</f>
        <v>#VALUE!</v>
      </c>
    </row>
    <row r="106" spans="1:12" s="3" customFormat="1" x14ac:dyDescent="0.2">
      <c r="A106" s="23" t="s">
        <v>863</v>
      </c>
      <c r="B106" s="24" t="s">
        <v>13</v>
      </c>
      <c r="C106" s="24" t="s">
        <v>13</v>
      </c>
      <c r="D106" s="24" t="s">
        <v>13</v>
      </c>
      <c r="E106" s="24" t="s">
        <v>864</v>
      </c>
      <c r="F106" s="25" t="s">
        <v>13</v>
      </c>
      <c r="G106" s="26"/>
      <c r="H106" s="27"/>
      <c r="I106" s="28" t="s">
        <v>15</v>
      </c>
      <c r="J106" s="27"/>
      <c r="K106" s="27" t="e">
        <f>SUBTOTAL(109,K107:K108)</f>
        <v>#VALUE!</v>
      </c>
      <c r="L106" s="29" t="e">
        <f>K106/SUBTOTAL(109, K9:K809)</f>
        <v>#VALUE!</v>
      </c>
    </row>
    <row r="107" spans="1:12" ht="38.25" x14ac:dyDescent="0.2">
      <c r="A107" s="45" t="s">
        <v>865</v>
      </c>
      <c r="B107" s="46" t="s">
        <v>17</v>
      </c>
      <c r="C107" s="47" t="s">
        <v>18</v>
      </c>
      <c r="D107" s="47" t="s">
        <v>866</v>
      </c>
      <c r="E107" s="48" t="s">
        <v>867</v>
      </c>
      <c r="F107" s="47" t="s">
        <v>20</v>
      </c>
      <c r="G107" s="49">
        <v>58.98</v>
      </c>
      <c r="H107" s="42" t="s">
        <v>2110</v>
      </c>
      <c r="I107" s="52" t="s">
        <v>2110</v>
      </c>
      <c r="J107" s="50" t="e">
        <f>TRUNC(H107*(1+I107), 2)</f>
        <v>#VALUE!</v>
      </c>
      <c r="K107" s="50" t="e">
        <f>TRUNC(G107*TRUNC(J107, 2), 2)</f>
        <v>#VALUE!</v>
      </c>
      <c r="L107" s="51" t="e">
        <f>K107/SUBTOTAL(109, K9:K809)</f>
        <v>#VALUE!</v>
      </c>
    </row>
    <row r="108" spans="1:12" x14ac:dyDescent="0.2">
      <c r="A108" s="37" t="s">
        <v>868</v>
      </c>
      <c r="B108" s="38" t="s">
        <v>17</v>
      </c>
      <c r="C108" s="39" t="s">
        <v>18</v>
      </c>
      <c r="D108" s="39" t="s">
        <v>869</v>
      </c>
      <c r="E108" s="40" t="s">
        <v>870</v>
      </c>
      <c r="F108" s="39" t="s">
        <v>20</v>
      </c>
      <c r="G108" s="41">
        <v>58.98</v>
      </c>
      <c r="H108" s="42" t="s">
        <v>2110</v>
      </c>
      <c r="I108" s="52" t="s">
        <v>2110</v>
      </c>
      <c r="J108" s="43" t="e">
        <f>TRUNC(H108*(1+I108), 2)</f>
        <v>#VALUE!</v>
      </c>
      <c r="K108" s="43" t="e">
        <f>TRUNC(G108*TRUNC(J108, 2), 2)</f>
        <v>#VALUE!</v>
      </c>
      <c r="L108" s="44" t="e">
        <f>K108/SUBTOTAL(109, K9:K809)</f>
        <v>#VALUE!</v>
      </c>
    </row>
    <row r="109" spans="1:12" x14ac:dyDescent="0.2">
      <c r="A109" s="16" t="s">
        <v>187</v>
      </c>
      <c r="B109" s="17" t="s">
        <v>13</v>
      </c>
      <c r="C109" s="17" t="s">
        <v>13</v>
      </c>
      <c r="D109" s="17" t="s">
        <v>13</v>
      </c>
      <c r="E109" s="17" t="s">
        <v>188</v>
      </c>
      <c r="F109" s="18" t="s">
        <v>13</v>
      </c>
      <c r="G109" s="19"/>
      <c r="H109" s="20"/>
      <c r="I109" s="21" t="s">
        <v>15</v>
      </c>
      <c r="J109" s="20"/>
      <c r="K109" s="20" t="e">
        <f>SUBTOTAL(109,K110:K157)</f>
        <v>#VALUE!</v>
      </c>
      <c r="L109" s="22" t="e">
        <f>K109/SUBTOTAL(109, K9:K809)</f>
        <v>#VALUE!</v>
      </c>
    </row>
    <row r="110" spans="1:12" s="3" customFormat="1" x14ac:dyDescent="0.2">
      <c r="A110" s="23" t="s">
        <v>189</v>
      </c>
      <c r="B110" s="24"/>
      <c r="C110" s="24"/>
      <c r="D110" s="24"/>
      <c r="E110" s="24" t="s">
        <v>190</v>
      </c>
      <c r="F110" s="25"/>
      <c r="G110" s="26"/>
      <c r="H110" s="27"/>
      <c r="I110" s="28" t="s">
        <v>15</v>
      </c>
      <c r="J110" s="27"/>
      <c r="K110" s="27" t="e">
        <f>SUBTOTAL(109,K111:K118)</f>
        <v>#VALUE!</v>
      </c>
      <c r="L110" s="29" t="e">
        <f>K110/SUBTOTAL(109, K9:K809)</f>
        <v>#VALUE!</v>
      </c>
    </row>
    <row r="111" spans="1:12" ht="25.5" x14ac:dyDescent="0.2">
      <c r="A111" s="37" t="s">
        <v>191</v>
      </c>
      <c r="B111" s="38" t="s">
        <v>17</v>
      </c>
      <c r="C111" s="39" t="s">
        <v>18</v>
      </c>
      <c r="D111" s="39" t="s">
        <v>192</v>
      </c>
      <c r="E111" s="40" t="s">
        <v>193</v>
      </c>
      <c r="F111" s="39" t="s">
        <v>106</v>
      </c>
      <c r="G111" s="41">
        <v>519</v>
      </c>
      <c r="H111" s="42" t="s">
        <v>2110</v>
      </c>
      <c r="I111" s="52" t="s">
        <v>2110</v>
      </c>
      <c r="J111" s="43" t="e">
        <f t="shared" ref="J111:J118" si="10">TRUNC(H111*(1+I111), 2)</f>
        <v>#VALUE!</v>
      </c>
      <c r="K111" s="43" t="e">
        <f t="shared" ref="K111:K118" si="11">TRUNC(G111*TRUNC(J111, 2), 2)</f>
        <v>#VALUE!</v>
      </c>
      <c r="L111" s="44" t="e">
        <f>K111/SUBTOTAL(109, K9:K809)</f>
        <v>#VALUE!</v>
      </c>
    </row>
    <row r="112" spans="1:12" ht="25.5" x14ac:dyDescent="0.2">
      <c r="A112" s="45" t="s">
        <v>194</v>
      </c>
      <c r="B112" s="46" t="s">
        <v>17</v>
      </c>
      <c r="C112" s="47" t="s">
        <v>18</v>
      </c>
      <c r="D112" s="47" t="s">
        <v>195</v>
      </c>
      <c r="E112" s="48" t="s">
        <v>196</v>
      </c>
      <c r="F112" s="47" t="s">
        <v>106</v>
      </c>
      <c r="G112" s="49">
        <v>345</v>
      </c>
      <c r="H112" s="42" t="s">
        <v>2110</v>
      </c>
      <c r="I112" s="52" t="s">
        <v>2110</v>
      </c>
      <c r="J112" s="50" t="e">
        <f t="shared" si="10"/>
        <v>#VALUE!</v>
      </c>
      <c r="K112" s="50" t="e">
        <f t="shared" si="11"/>
        <v>#VALUE!</v>
      </c>
      <c r="L112" s="51" t="e">
        <f>K112/SUBTOTAL(109, K9:K809)</f>
        <v>#VALUE!</v>
      </c>
    </row>
    <row r="113" spans="1:12" ht="25.5" x14ac:dyDescent="0.2">
      <c r="A113" s="37" t="s">
        <v>197</v>
      </c>
      <c r="B113" s="38" t="s">
        <v>17</v>
      </c>
      <c r="C113" s="39" t="s">
        <v>18</v>
      </c>
      <c r="D113" s="39" t="s">
        <v>170</v>
      </c>
      <c r="E113" s="40" t="s">
        <v>171</v>
      </c>
      <c r="F113" s="39" t="s">
        <v>106</v>
      </c>
      <c r="G113" s="41">
        <v>462.1</v>
      </c>
      <c r="H113" s="42" t="s">
        <v>2110</v>
      </c>
      <c r="I113" s="52" t="s">
        <v>2110</v>
      </c>
      <c r="J113" s="43" t="e">
        <f t="shared" si="10"/>
        <v>#VALUE!</v>
      </c>
      <c r="K113" s="43" t="e">
        <f t="shared" si="11"/>
        <v>#VALUE!</v>
      </c>
      <c r="L113" s="44" t="e">
        <f>K113/SUBTOTAL(109, K9:K809)</f>
        <v>#VALUE!</v>
      </c>
    </row>
    <row r="114" spans="1:12" ht="25.5" x14ac:dyDescent="0.2">
      <c r="A114" s="45" t="s">
        <v>200</v>
      </c>
      <c r="B114" s="46" t="s">
        <v>17</v>
      </c>
      <c r="C114" s="47" t="s">
        <v>18</v>
      </c>
      <c r="D114" s="47" t="s">
        <v>202</v>
      </c>
      <c r="E114" s="48" t="s">
        <v>203</v>
      </c>
      <c r="F114" s="47" t="s">
        <v>106</v>
      </c>
      <c r="G114" s="49">
        <v>45.8</v>
      </c>
      <c r="H114" s="42" t="s">
        <v>2110</v>
      </c>
      <c r="I114" s="52" t="s">
        <v>2110</v>
      </c>
      <c r="J114" s="50" t="e">
        <f t="shared" si="10"/>
        <v>#VALUE!</v>
      </c>
      <c r="K114" s="50" t="e">
        <f t="shared" si="11"/>
        <v>#VALUE!</v>
      </c>
      <c r="L114" s="51" t="e">
        <f>K114/SUBTOTAL(109, K9:K809)</f>
        <v>#VALUE!</v>
      </c>
    </row>
    <row r="115" spans="1:12" ht="25.5" x14ac:dyDescent="0.2">
      <c r="A115" s="37" t="s">
        <v>201</v>
      </c>
      <c r="B115" s="38" t="s">
        <v>17</v>
      </c>
      <c r="C115" s="39" t="s">
        <v>18</v>
      </c>
      <c r="D115" s="39" t="s">
        <v>205</v>
      </c>
      <c r="E115" s="40" t="s">
        <v>206</v>
      </c>
      <c r="F115" s="39" t="s">
        <v>106</v>
      </c>
      <c r="G115" s="41">
        <v>629.1</v>
      </c>
      <c r="H115" s="42" t="s">
        <v>2110</v>
      </c>
      <c r="I115" s="52" t="s">
        <v>2110</v>
      </c>
      <c r="J115" s="43" t="e">
        <f t="shared" si="10"/>
        <v>#VALUE!</v>
      </c>
      <c r="K115" s="43" t="e">
        <f t="shared" si="11"/>
        <v>#VALUE!</v>
      </c>
      <c r="L115" s="44" t="e">
        <f>K115/SUBTOTAL(109, K9:K809)</f>
        <v>#VALUE!</v>
      </c>
    </row>
    <row r="116" spans="1:12" ht="25.5" x14ac:dyDescent="0.2">
      <c r="A116" s="45" t="s">
        <v>204</v>
      </c>
      <c r="B116" s="46" t="s">
        <v>17</v>
      </c>
      <c r="C116" s="47" t="s">
        <v>18</v>
      </c>
      <c r="D116" s="47" t="s">
        <v>208</v>
      </c>
      <c r="E116" s="48" t="s">
        <v>209</v>
      </c>
      <c r="F116" s="47" t="s">
        <v>106</v>
      </c>
      <c r="G116" s="49">
        <v>2368.6999999999998</v>
      </c>
      <c r="H116" s="42" t="s">
        <v>2110</v>
      </c>
      <c r="I116" s="52" t="s">
        <v>2110</v>
      </c>
      <c r="J116" s="50" t="e">
        <f t="shared" si="10"/>
        <v>#VALUE!</v>
      </c>
      <c r="K116" s="50" t="e">
        <f t="shared" si="11"/>
        <v>#VALUE!</v>
      </c>
      <c r="L116" s="51" t="e">
        <f>K116/SUBTOTAL(109, K9:K809)</f>
        <v>#VALUE!</v>
      </c>
    </row>
    <row r="117" spans="1:12" ht="25.5" x14ac:dyDescent="0.2">
      <c r="A117" s="37" t="s">
        <v>207</v>
      </c>
      <c r="B117" s="38" t="s">
        <v>2096</v>
      </c>
      <c r="C117" s="39" t="s">
        <v>18</v>
      </c>
      <c r="D117" s="39" t="s">
        <v>211</v>
      </c>
      <c r="E117" s="40" t="s">
        <v>212</v>
      </c>
      <c r="F117" s="39" t="s">
        <v>20</v>
      </c>
      <c r="G117" s="41">
        <v>29.63</v>
      </c>
      <c r="H117" s="42" t="s">
        <v>2110</v>
      </c>
      <c r="I117" s="52" t="s">
        <v>2110</v>
      </c>
      <c r="J117" s="43" t="e">
        <f t="shared" si="10"/>
        <v>#VALUE!</v>
      </c>
      <c r="K117" s="43" t="e">
        <f t="shared" si="11"/>
        <v>#VALUE!</v>
      </c>
      <c r="L117" s="44" t="e">
        <f>K117/SUBTOTAL(109, K9:K809)</f>
        <v>#VALUE!</v>
      </c>
    </row>
    <row r="118" spans="1:12" ht="25.5" x14ac:dyDescent="0.2">
      <c r="A118" s="45" t="s">
        <v>210</v>
      </c>
      <c r="B118" s="46" t="s">
        <v>17</v>
      </c>
      <c r="C118" s="47" t="s">
        <v>18</v>
      </c>
      <c r="D118" s="47" t="s">
        <v>213</v>
      </c>
      <c r="E118" s="48" t="s">
        <v>214</v>
      </c>
      <c r="F118" s="47" t="s">
        <v>19</v>
      </c>
      <c r="G118" s="49">
        <v>319.94</v>
      </c>
      <c r="H118" s="42" t="s">
        <v>2110</v>
      </c>
      <c r="I118" s="52" t="s">
        <v>2110</v>
      </c>
      <c r="J118" s="50" t="e">
        <f t="shared" si="10"/>
        <v>#VALUE!</v>
      </c>
      <c r="K118" s="50" t="e">
        <f t="shared" si="11"/>
        <v>#VALUE!</v>
      </c>
      <c r="L118" s="51" t="e">
        <f>K118/SUBTOTAL(109, K9:K809)</f>
        <v>#VALUE!</v>
      </c>
    </row>
    <row r="119" spans="1:12" s="3" customFormat="1" x14ac:dyDescent="0.2">
      <c r="A119" s="23" t="s">
        <v>215</v>
      </c>
      <c r="B119" s="24"/>
      <c r="C119" s="24"/>
      <c r="D119" s="24"/>
      <c r="E119" s="24" t="s">
        <v>216</v>
      </c>
      <c r="F119" s="25"/>
      <c r="G119" s="26"/>
      <c r="H119" s="27"/>
      <c r="I119" s="28" t="s">
        <v>15</v>
      </c>
      <c r="J119" s="27"/>
      <c r="K119" s="27" t="e">
        <f>SUBTOTAL(109,K120:K134)</f>
        <v>#VALUE!</v>
      </c>
      <c r="L119" s="29" t="e">
        <f>K119/SUBTOTAL(109, K9:K809)</f>
        <v>#VALUE!</v>
      </c>
    </row>
    <row r="120" spans="1:12" ht="25.5" x14ac:dyDescent="0.2">
      <c r="A120" s="37" t="s">
        <v>217</v>
      </c>
      <c r="B120" s="38" t="s">
        <v>17</v>
      </c>
      <c r="C120" s="39" t="s">
        <v>18</v>
      </c>
      <c r="D120" s="39" t="s">
        <v>192</v>
      </c>
      <c r="E120" s="40" t="s">
        <v>193</v>
      </c>
      <c r="F120" s="39" t="s">
        <v>106</v>
      </c>
      <c r="G120" s="41">
        <v>2375.1999999999998</v>
      </c>
      <c r="H120" s="42" t="s">
        <v>2110</v>
      </c>
      <c r="I120" s="52" t="s">
        <v>2110</v>
      </c>
      <c r="J120" s="43" t="e">
        <f t="shared" ref="J120:J134" si="12">TRUNC(H120*(1+I120), 2)</f>
        <v>#VALUE!</v>
      </c>
      <c r="K120" s="43" t="e">
        <f t="shared" ref="K120:K134" si="13">TRUNC(G120*TRUNC(J120, 2), 2)</f>
        <v>#VALUE!</v>
      </c>
      <c r="L120" s="44" t="e">
        <f>K120/SUBTOTAL(109, K9:K809)</f>
        <v>#VALUE!</v>
      </c>
    </row>
    <row r="121" spans="1:12" ht="25.5" x14ac:dyDescent="0.2">
      <c r="A121" s="45" t="s">
        <v>218</v>
      </c>
      <c r="B121" s="46" t="s">
        <v>17</v>
      </c>
      <c r="C121" s="47" t="s">
        <v>18</v>
      </c>
      <c r="D121" s="47" t="s">
        <v>195</v>
      </c>
      <c r="E121" s="48" t="s">
        <v>196</v>
      </c>
      <c r="F121" s="47" t="s">
        <v>106</v>
      </c>
      <c r="G121" s="49">
        <v>462.2</v>
      </c>
      <c r="H121" s="42" t="s">
        <v>2110</v>
      </c>
      <c r="I121" s="52" t="s">
        <v>2110</v>
      </c>
      <c r="J121" s="50" t="e">
        <f t="shared" si="12"/>
        <v>#VALUE!</v>
      </c>
      <c r="K121" s="50" t="e">
        <f t="shared" si="13"/>
        <v>#VALUE!</v>
      </c>
      <c r="L121" s="51" t="e">
        <f>K121/SUBTOTAL(109, K9:K809)</f>
        <v>#VALUE!</v>
      </c>
    </row>
    <row r="122" spans="1:12" ht="25.5" x14ac:dyDescent="0.2">
      <c r="A122" s="37" t="s">
        <v>219</v>
      </c>
      <c r="B122" s="38" t="s">
        <v>17</v>
      </c>
      <c r="C122" s="39" t="s">
        <v>18</v>
      </c>
      <c r="D122" s="39" t="s">
        <v>170</v>
      </c>
      <c r="E122" s="40" t="s">
        <v>171</v>
      </c>
      <c r="F122" s="39" t="s">
        <v>106</v>
      </c>
      <c r="G122" s="41">
        <v>1010.1</v>
      </c>
      <c r="H122" s="42" t="s">
        <v>2110</v>
      </c>
      <c r="I122" s="52" t="s">
        <v>2110</v>
      </c>
      <c r="J122" s="43" t="e">
        <f t="shared" si="12"/>
        <v>#VALUE!</v>
      </c>
      <c r="K122" s="43" t="e">
        <f t="shared" si="13"/>
        <v>#VALUE!</v>
      </c>
      <c r="L122" s="44" t="e">
        <f>K122/SUBTOTAL(109, K9:K809)</f>
        <v>#VALUE!</v>
      </c>
    </row>
    <row r="123" spans="1:12" ht="25.5" x14ac:dyDescent="0.2">
      <c r="A123" s="45" t="s">
        <v>220</v>
      </c>
      <c r="B123" s="46" t="s">
        <v>17</v>
      </c>
      <c r="C123" s="47" t="s">
        <v>18</v>
      </c>
      <c r="D123" s="47" t="s">
        <v>202</v>
      </c>
      <c r="E123" s="48" t="s">
        <v>203</v>
      </c>
      <c r="F123" s="47" t="s">
        <v>106</v>
      </c>
      <c r="G123" s="49">
        <v>1443.8</v>
      </c>
      <c r="H123" s="42" t="s">
        <v>2110</v>
      </c>
      <c r="I123" s="52" t="s">
        <v>2110</v>
      </c>
      <c r="J123" s="50" t="e">
        <f t="shared" si="12"/>
        <v>#VALUE!</v>
      </c>
      <c r="K123" s="50" t="e">
        <f t="shared" si="13"/>
        <v>#VALUE!</v>
      </c>
      <c r="L123" s="51" t="e">
        <f>K123/SUBTOTAL(109, K9:K809)</f>
        <v>#VALUE!</v>
      </c>
    </row>
    <row r="124" spans="1:12" ht="25.5" x14ac:dyDescent="0.2">
      <c r="A124" s="37" t="s">
        <v>221</v>
      </c>
      <c r="B124" s="38" t="s">
        <v>17</v>
      </c>
      <c r="C124" s="39" t="s">
        <v>18</v>
      </c>
      <c r="D124" s="39" t="s">
        <v>205</v>
      </c>
      <c r="E124" s="40" t="s">
        <v>206</v>
      </c>
      <c r="F124" s="39" t="s">
        <v>106</v>
      </c>
      <c r="G124" s="41">
        <v>1951.7</v>
      </c>
      <c r="H124" s="42" t="s">
        <v>2110</v>
      </c>
      <c r="I124" s="52" t="s">
        <v>2110</v>
      </c>
      <c r="J124" s="43" t="e">
        <f t="shared" si="12"/>
        <v>#VALUE!</v>
      </c>
      <c r="K124" s="43" t="e">
        <f t="shared" si="13"/>
        <v>#VALUE!</v>
      </c>
      <c r="L124" s="44" t="e">
        <f>K124/SUBTOTAL(109, K9:K809)</f>
        <v>#VALUE!</v>
      </c>
    </row>
    <row r="125" spans="1:12" ht="25.5" x14ac:dyDescent="0.2">
      <c r="A125" s="45" t="s">
        <v>222</v>
      </c>
      <c r="B125" s="46" t="s">
        <v>17</v>
      </c>
      <c r="C125" s="47" t="s">
        <v>18</v>
      </c>
      <c r="D125" s="47" t="s">
        <v>198</v>
      </c>
      <c r="E125" s="48" t="s">
        <v>199</v>
      </c>
      <c r="F125" s="47" t="s">
        <v>106</v>
      </c>
      <c r="G125" s="49">
        <v>3353.4</v>
      </c>
      <c r="H125" s="42" t="s">
        <v>2110</v>
      </c>
      <c r="I125" s="52" t="s">
        <v>2110</v>
      </c>
      <c r="J125" s="50" t="e">
        <f t="shared" si="12"/>
        <v>#VALUE!</v>
      </c>
      <c r="K125" s="50" t="e">
        <f t="shared" si="13"/>
        <v>#VALUE!</v>
      </c>
      <c r="L125" s="51" t="e">
        <f>K125/SUBTOTAL(109, K9:K809)</f>
        <v>#VALUE!</v>
      </c>
    </row>
    <row r="126" spans="1:12" ht="25.5" x14ac:dyDescent="0.2">
      <c r="A126" s="37" t="s">
        <v>223</v>
      </c>
      <c r="B126" s="38" t="s">
        <v>17</v>
      </c>
      <c r="C126" s="39" t="s">
        <v>18</v>
      </c>
      <c r="D126" s="39" t="s">
        <v>208</v>
      </c>
      <c r="E126" s="40" t="s">
        <v>209</v>
      </c>
      <c r="F126" s="39" t="s">
        <v>106</v>
      </c>
      <c r="G126" s="41">
        <v>1005.2</v>
      </c>
      <c r="H126" s="42" t="s">
        <v>2110</v>
      </c>
      <c r="I126" s="52" t="s">
        <v>2110</v>
      </c>
      <c r="J126" s="43" t="e">
        <f t="shared" si="12"/>
        <v>#VALUE!</v>
      </c>
      <c r="K126" s="43" t="e">
        <f t="shared" si="13"/>
        <v>#VALUE!</v>
      </c>
      <c r="L126" s="44" t="e">
        <f>K126/SUBTOTAL(109, K9:K809)</f>
        <v>#VALUE!</v>
      </c>
    </row>
    <row r="127" spans="1:12" x14ac:dyDescent="0.2">
      <c r="A127" s="45" t="s">
        <v>224</v>
      </c>
      <c r="B127" s="46" t="s">
        <v>99</v>
      </c>
      <c r="C127" s="47" t="s">
        <v>18</v>
      </c>
      <c r="D127" s="47" t="s">
        <v>225</v>
      </c>
      <c r="E127" s="48" t="s">
        <v>226</v>
      </c>
      <c r="F127" s="47" t="s">
        <v>29</v>
      </c>
      <c r="G127" s="49">
        <v>99</v>
      </c>
      <c r="H127" s="42" t="s">
        <v>2110</v>
      </c>
      <c r="I127" s="52" t="s">
        <v>2110</v>
      </c>
      <c r="J127" s="50" t="e">
        <f t="shared" si="12"/>
        <v>#VALUE!</v>
      </c>
      <c r="K127" s="50" t="e">
        <f t="shared" si="13"/>
        <v>#VALUE!</v>
      </c>
      <c r="L127" s="51" t="e">
        <f>K127/SUBTOTAL(109, K9:K809)</f>
        <v>#VALUE!</v>
      </c>
    </row>
    <row r="128" spans="1:12" ht="25.5" x14ac:dyDescent="0.2">
      <c r="A128" s="37" t="s">
        <v>227</v>
      </c>
      <c r="B128" s="38" t="s">
        <v>2096</v>
      </c>
      <c r="C128" s="39" t="s">
        <v>18</v>
      </c>
      <c r="D128" s="39" t="s">
        <v>228</v>
      </c>
      <c r="E128" s="40" t="s">
        <v>229</v>
      </c>
      <c r="F128" s="39" t="s">
        <v>20</v>
      </c>
      <c r="G128" s="41">
        <v>173.56</v>
      </c>
      <c r="H128" s="42" t="s">
        <v>2110</v>
      </c>
      <c r="I128" s="52" t="s">
        <v>2110</v>
      </c>
      <c r="J128" s="43" t="e">
        <f t="shared" si="12"/>
        <v>#VALUE!</v>
      </c>
      <c r="K128" s="43" t="e">
        <f t="shared" si="13"/>
        <v>#VALUE!</v>
      </c>
      <c r="L128" s="44" t="e">
        <f>K128/SUBTOTAL(109, K9:K809)</f>
        <v>#VALUE!</v>
      </c>
    </row>
    <row r="129" spans="1:12" x14ac:dyDescent="0.2">
      <c r="A129" s="45" t="s">
        <v>230</v>
      </c>
      <c r="B129" s="46" t="s">
        <v>99</v>
      </c>
      <c r="C129" s="47" t="s">
        <v>18</v>
      </c>
      <c r="D129" s="47" t="s">
        <v>231</v>
      </c>
      <c r="E129" s="48" t="s">
        <v>232</v>
      </c>
      <c r="F129" s="47" t="s">
        <v>29</v>
      </c>
      <c r="G129" s="49">
        <v>99</v>
      </c>
      <c r="H129" s="42" t="s">
        <v>2110</v>
      </c>
      <c r="I129" s="52" t="s">
        <v>2110</v>
      </c>
      <c r="J129" s="50" t="e">
        <f t="shared" si="12"/>
        <v>#VALUE!</v>
      </c>
      <c r="K129" s="50" t="e">
        <f t="shared" si="13"/>
        <v>#VALUE!</v>
      </c>
      <c r="L129" s="51" t="e">
        <f>K129/SUBTOTAL(109, K9:K809)</f>
        <v>#VALUE!</v>
      </c>
    </row>
    <row r="130" spans="1:12" x14ac:dyDescent="0.2">
      <c r="A130" s="37" t="s">
        <v>233</v>
      </c>
      <c r="B130" s="38" t="s">
        <v>99</v>
      </c>
      <c r="C130" s="39" t="s">
        <v>18</v>
      </c>
      <c r="D130" s="39" t="s">
        <v>234</v>
      </c>
      <c r="E130" s="40" t="s">
        <v>235</v>
      </c>
      <c r="F130" s="39" t="s">
        <v>106</v>
      </c>
      <c r="G130" s="41">
        <v>1550</v>
      </c>
      <c r="H130" s="42" t="s">
        <v>2110</v>
      </c>
      <c r="I130" s="52" t="s">
        <v>2110</v>
      </c>
      <c r="J130" s="43" t="e">
        <f t="shared" si="12"/>
        <v>#VALUE!</v>
      </c>
      <c r="K130" s="43" t="e">
        <f t="shared" si="13"/>
        <v>#VALUE!</v>
      </c>
      <c r="L130" s="44" t="e">
        <f>K130/SUBTOTAL(109, K9:K809)</f>
        <v>#VALUE!</v>
      </c>
    </row>
    <row r="131" spans="1:12" ht="25.5" x14ac:dyDescent="0.2">
      <c r="A131" s="45" t="s">
        <v>236</v>
      </c>
      <c r="B131" s="46" t="s">
        <v>17</v>
      </c>
      <c r="C131" s="47" t="s">
        <v>18</v>
      </c>
      <c r="D131" s="47" t="s">
        <v>237</v>
      </c>
      <c r="E131" s="48" t="s">
        <v>238</v>
      </c>
      <c r="F131" s="47" t="s">
        <v>19</v>
      </c>
      <c r="G131" s="49">
        <v>158.26</v>
      </c>
      <c r="H131" s="42" t="s">
        <v>2110</v>
      </c>
      <c r="I131" s="52" t="s">
        <v>2110</v>
      </c>
      <c r="J131" s="50" t="e">
        <f t="shared" si="12"/>
        <v>#VALUE!</v>
      </c>
      <c r="K131" s="50" t="e">
        <f t="shared" si="13"/>
        <v>#VALUE!</v>
      </c>
      <c r="L131" s="51" t="e">
        <f>K131/SUBTOTAL(109, K9:K809)</f>
        <v>#VALUE!</v>
      </c>
    </row>
    <row r="132" spans="1:12" ht="25.5" x14ac:dyDescent="0.2">
      <c r="A132" s="37" t="s">
        <v>1382</v>
      </c>
      <c r="B132" s="38" t="s">
        <v>17</v>
      </c>
      <c r="C132" s="39" t="s">
        <v>18</v>
      </c>
      <c r="D132" s="39" t="s">
        <v>1383</v>
      </c>
      <c r="E132" s="40" t="s">
        <v>1384</v>
      </c>
      <c r="F132" s="39" t="s">
        <v>19</v>
      </c>
      <c r="G132" s="41">
        <v>980.58</v>
      </c>
      <c r="H132" s="42" t="s">
        <v>2110</v>
      </c>
      <c r="I132" s="52" t="s">
        <v>2110</v>
      </c>
      <c r="J132" s="43" t="e">
        <f t="shared" si="12"/>
        <v>#VALUE!</v>
      </c>
      <c r="K132" s="43" t="e">
        <f t="shared" si="13"/>
        <v>#VALUE!</v>
      </c>
      <c r="L132" s="44" t="e">
        <f>K132/SUBTOTAL(109, K9:K809)</f>
        <v>#VALUE!</v>
      </c>
    </row>
    <row r="133" spans="1:12" ht="25.5" x14ac:dyDescent="0.2">
      <c r="A133" s="45" t="s">
        <v>1385</v>
      </c>
      <c r="B133" s="46" t="s">
        <v>2096</v>
      </c>
      <c r="C133" s="47" t="s">
        <v>18</v>
      </c>
      <c r="D133" s="47" t="s">
        <v>1386</v>
      </c>
      <c r="E133" s="48" t="s">
        <v>1387</v>
      </c>
      <c r="F133" s="47" t="s">
        <v>19</v>
      </c>
      <c r="G133" s="49">
        <v>155</v>
      </c>
      <c r="H133" s="42" t="s">
        <v>2110</v>
      </c>
      <c r="I133" s="52" t="s">
        <v>2110</v>
      </c>
      <c r="J133" s="50" t="e">
        <f t="shared" si="12"/>
        <v>#VALUE!</v>
      </c>
      <c r="K133" s="50" t="e">
        <f t="shared" si="13"/>
        <v>#VALUE!</v>
      </c>
      <c r="L133" s="51" t="e">
        <f>K133/SUBTOTAL(109, K9:K809)</f>
        <v>#VALUE!</v>
      </c>
    </row>
    <row r="134" spans="1:12" ht="25.5" x14ac:dyDescent="0.2">
      <c r="A134" s="37" t="s">
        <v>1388</v>
      </c>
      <c r="B134" s="38" t="s">
        <v>2096</v>
      </c>
      <c r="C134" s="39" t="s">
        <v>18</v>
      </c>
      <c r="D134" s="39" t="s">
        <v>1389</v>
      </c>
      <c r="E134" s="40" t="s">
        <v>1390</v>
      </c>
      <c r="F134" s="39" t="s">
        <v>19</v>
      </c>
      <c r="G134" s="41">
        <v>66.5</v>
      </c>
      <c r="H134" s="42" t="s">
        <v>2110</v>
      </c>
      <c r="I134" s="52" t="s">
        <v>2110</v>
      </c>
      <c r="J134" s="43" t="e">
        <f t="shared" si="12"/>
        <v>#VALUE!</v>
      </c>
      <c r="K134" s="43" t="e">
        <f t="shared" si="13"/>
        <v>#VALUE!</v>
      </c>
      <c r="L134" s="44" t="e">
        <f>K134/SUBTOTAL(109, K9:K809)</f>
        <v>#VALUE!</v>
      </c>
    </row>
    <row r="135" spans="1:12" s="3" customFormat="1" x14ac:dyDescent="0.2">
      <c r="A135" s="23" t="s">
        <v>239</v>
      </c>
      <c r="B135" s="24"/>
      <c r="C135" s="24"/>
      <c r="D135" s="24"/>
      <c r="E135" s="24" t="s">
        <v>240</v>
      </c>
      <c r="F135" s="25"/>
      <c r="G135" s="26"/>
      <c r="H135" s="27"/>
      <c r="I135" s="28" t="s">
        <v>15</v>
      </c>
      <c r="J135" s="27"/>
      <c r="K135" s="27" t="e">
        <f>SUBTOTAL(109,K136:K142)</f>
        <v>#VALUE!</v>
      </c>
      <c r="L135" s="29" t="e">
        <f>K135/SUBTOTAL(109, K9:K809)</f>
        <v>#VALUE!</v>
      </c>
    </row>
    <row r="136" spans="1:12" ht="25.5" x14ac:dyDescent="0.2">
      <c r="A136" s="45" t="s">
        <v>241</v>
      </c>
      <c r="B136" s="46" t="s">
        <v>17</v>
      </c>
      <c r="C136" s="47" t="s">
        <v>18</v>
      </c>
      <c r="D136" s="47" t="s">
        <v>242</v>
      </c>
      <c r="E136" s="48" t="s">
        <v>243</v>
      </c>
      <c r="F136" s="47" t="s">
        <v>106</v>
      </c>
      <c r="G136" s="49">
        <v>9</v>
      </c>
      <c r="H136" s="42" t="s">
        <v>2110</v>
      </c>
      <c r="I136" s="52" t="s">
        <v>2110</v>
      </c>
      <c r="J136" s="50" t="e">
        <f t="shared" ref="J136:J142" si="14">TRUNC(H136*(1+I136), 2)</f>
        <v>#VALUE!</v>
      </c>
      <c r="K136" s="50" t="e">
        <f t="shared" ref="K136:K142" si="15">TRUNC(G136*TRUNC(J136, 2), 2)</f>
        <v>#VALUE!</v>
      </c>
      <c r="L136" s="51" t="e">
        <f>K136/SUBTOTAL(109, K9:K809)</f>
        <v>#VALUE!</v>
      </c>
    </row>
    <row r="137" spans="1:12" ht="25.5" x14ac:dyDescent="0.2">
      <c r="A137" s="37" t="s">
        <v>244</v>
      </c>
      <c r="B137" s="38" t="s">
        <v>17</v>
      </c>
      <c r="C137" s="39" t="s">
        <v>18</v>
      </c>
      <c r="D137" s="39" t="s">
        <v>245</v>
      </c>
      <c r="E137" s="40" t="s">
        <v>246</v>
      </c>
      <c r="F137" s="39" t="s">
        <v>106</v>
      </c>
      <c r="G137" s="41">
        <v>104.1</v>
      </c>
      <c r="H137" s="42" t="s">
        <v>2110</v>
      </c>
      <c r="I137" s="52" t="s">
        <v>2110</v>
      </c>
      <c r="J137" s="43" t="e">
        <f t="shared" si="14"/>
        <v>#VALUE!</v>
      </c>
      <c r="K137" s="43" t="e">
        <f t="shared" si="15"/>
        <v>#VALUE!</v>
      </c>
      <c r="L137" s="44" t="e">
        <f>K137/SUBTOTAL(109, K9:K809)</f>
        <v>#VALUE!</v>
      </c>
    </row>
    <row r="138" spans="1:12" ht="25.5" x14ac:dyDescent="0.2">
      <c r="A138" s="45" t="s">
        <v>247</v>
      </c>
      <c r="B138" s="46" t="s">
        <v>17</v>
      </c>
      <c r="C138" s="47" t="s">
        <v>18</v>
      </c>
      <c r="D138" s="47" t="s">
        <v>248</v>
      </c>
      <c r="E138" s="48" t="s">
        <v>249</v>
      </c>
      <c r="F138" s="47" t="s">
        <v>106</v>
      </c>
      <c r="G138" s="49">
        <v>60.7</v>
      </c>
      <c r="H138" s="42" t="s">
        <v>2110</v>
      </c>
      <c r="I138" s="52" t="s">
        <v>2110</v>
      </c>
      <c r="J138" s="50" t="e">
        <f t="shared" si="14"/>
        <v>#VALUE!</v>
      </c>
      <c r="K138" s="50" t="e">
        <f t="shared" si="15"/>
        <v>#VALUE!</v>
      </c>
      <c r="L138" s="51" t="e">
        <f>K138/SUBTOTAL(109, K9:K809)</f>
        <v>#VALUE!</v>
      </c>
    </row>
    <row r="139" spans="1:12" ht="25.5" x14ac:dyDescent="0.2">
      <c r="A139" s="37" t="s">
        <v>250</v>
      </c>
      <c r="B139" s="38" t="s">
        <v>17</v>
      </c>
      <c r="C139" s="39" t="s">
        <v>18</v>
      </c>
      <c r="D139" s="39" t="s">
        <v>251</v>
      </c>
      <c r="E139" s="40" t="s">
        <v>252</v>
      </c>
      <c r="F139" s="39" t="s">
        <v>106</v>
      </c>
      <c r="G139" s="41">
        <v>73.400000000000006</v>
      </c>
      <c r="H139" s="42" t="s">
        <v>2110</v>
      </c>
      <c r="I139" s="52" t="s">
        <v>2110</v>
      </c>
      <c r="J139" s="43" t="e">
        <f t="shared" si="14"/>
        <v>#VALUE!</v>
      </c>
      <c r="K139" s="43" t="e">
        <f t="shared" si="15"/>
        <v>#VALUE!</v>
      </c>
      <c r="L139" s="44" t="e">
        <f>K139/SUBTOTAL(109, K9:K809)</f>
        <v>#VALUE!</v>
      </c>
    </row>
    <row r="140" spans="1:12" ht="25.5" x14ac:dyDescent="0.2">
      <c r="A140" s="45" t="s">
        <v>253</v>
      </c>
      <c r="B140" s="46" t="s">
        <v>17</v>
      </c>
      <c r="C140" s="47" t="s">
        <v>18</v>
      </c>
      <c r="D140" s="47" t="s">
        <v>254</v>
      </c>
      <c r="E140" s="48" t="s">
        <v>255</v>
      </c>
      <c r="F140" s="47" t="s">
        <v>106</v>
      </c>
      <c r="G140" s="49">
        <v>6.6</v>
      </c>
      <c r="H140" s="42" t="s">
        <v>2110</v>
      </c>
      <c r="I140" s="52" t="s">
        <v>2110</v>
      </c>
      <c r="J140" s="50" t="e">
        <f t="shared" si="14"/>
        <v>#VALUE!</v>
      </c>
      <c r="K140" s="50" t="e">
        <f t="shared" si="15"/>
        <v>#VALUE!</v>
      </c>
      <c r="L140" s="51" t="e">
        <f>K140/SUBTOTAL(109, K9:K809)</f>
        <v>#VALUE!</v>
      </c>
    </row>
    <row r="141" spans="1:12" ht="25.5" x14ac:dyDescent="0.2">
      <c r="A141" s="37" t="s">
        <v>256</v>
      </c>
      <c r="B141" s="38" t="s">
        <v>2096</v>
      </c>
      <c r="C141" s="39" t="s">
        <v>18</v>
      </c>
      <c r="D141" s="39" t="s">
        <v>257</v>
      </c>
      <c r="E141" s="40" t="s">
        <v>258</v>
      </c>
      <c r="F141" s="39" t="s">
        <v>20</v>
      </c>
      <c r="G141" s="41">
        <v>4.13</v>
      </c>
      <c r="H141" s="42" t="s">
        <v>2110</v>
      </c>
      <c r="I141" s="52" t="s">
        <v>2110</v>
      </c>
      <c r="J141" s="43" t="e">
        <f t="shared" si="14"/>
        <v>#VALUE!</v>
      </c>
      <c r="K141" s="43" t="e">
        <f t="shared" si="15"/>
        <v>#VALUE!</v>
      </c>
      <c r="L141" s="44" t="e">
        <f>K141/SUBTOTAL(109, K9:K809)</f>
        <v>#VALUE!</v>
      </c>
    </row>
    <row r="142" spans="1:12" ht="25.5" x14ac:dyDescent="0.2">
      <c r="A142" s="45" t="s">
        <v>259</v>
      </c>
      <c r="B142" s="46" t="s">
        <v>17</v>
      </c>
      <c r="C142" s="47" t="s">
        <v>18</v>
      </c>
      <c r="D142" s="47" t="s">
        <v>871</v>
      </c>
      <c r="E142" s="48" t="s">
        <v>872</v>
      </c>
      <c r="F142" s="47" t="s">
        <v>19</v>
      </c>
      <c r="G142" s="49">
        <v>33.130000000000003</v>
      </c>
      <c r="H142" s="42" t="s">
        <v>2110</v>
      </c>
      <c r="I142" s="52" t="s">
        <v>2110</v>
      </c>
      <c r="J142" s="50" t="e">
        <f t="shared" si="14"/>
        <v>#VALUE!</v>
      </c>
      <c r="K142" s="50" t="e">
        <f t="shared" si="15"/>
        <v>#VALUE!</v>
      </c>
      <c r="L142" s="51" t="e">
        <f>K142/SUBTOTAL(109, K9:K809)</f>
        <v>#VALUE!</v>
      </c>
    </row>
    <row r="143" spans="1:12" s="3" customFormat="1" x14ac:dyDescent="0.2">
      <c r="A143" s="23" t="s">
        <v>260</v>
      </c>
      <c r="B143" s="24"/>
      <c r="C143" s="24"/>
      <c r="D143" s="24"/>
      <c r="E143" s="24" t="s">
        <v>261</v>
      </c>
      <c r="F143" s="25"/>
      <c r="G143" s="26"/>
      <c r="H143" s="27"/>
      <c r="I143" s="28" t="s">
        <v>15</v>
      </c>
      <c r="J143" s="27"/>
      <c r="K143" s="27" t="e">
        <f>SUBTOTAL(109,K144:K155)</f>
        <v>#VALUE!</v>
      </c>
      <c r="L143" s="29" t="e">
        <f>K143/SUBTOTAL(109, K9:K809)</f>
        <v>#VALUE!</v>
      </c>
    </row>
    <row r="144" spans="1:12" ht="25.5" x14ac:dyDescent="0.2">
      <c r="A144" s="37" t="s">
        <v>262</v>
      </c>
      <c r="B144" s="38" t="s">
        <v>17</v>
      </c>
      <c r="C144" s="39" t="s">
        <v>18</v>
      </c>
      <c r="D144" s="39" t="s">
        <v>263</v>
      </c>
      <c r="E144" s="40" t="s">
        <v>264</v>
      </c>
      <c r="F144" s="39" t="s">
        <v>106</v>
      </c>
      <c r="G144" s="41">
        <v>98.2</v>
      </c>
      <c r="H144" s="42" t="s">
        <v>2110</v>
      </c>
      <c r="I144" s="52" t="s">
        <v>2110</v>
      </c>
      <c r="J144" s="43" t="e">
        <f t="shared" ref="J144:J155" si="16">TRUNC(H144*(1+I144), 2)</f>
        <v>#VALUE!</v>
      </c>
      <c r="K144" s="43" t="e">
        <f t="shared" ref="K144:K155" si="17">TRUNC(G144*TRUNC(J144, 2), 2)</f>
        <v>#VALUE!</v>
      </c>
      <c r="L144" s="44" t="e">
        <f>K144/SUBTOTAL(109, K9:K809)</f>
        <v>#VALUE!</v>
      </c>
    </row>
    <row r="145" spans="1:12" ht="25.5" x14ac:dyDescent="0.2">
      <c r="A145" s="45" t="s">
        <v>265</v>
      </c>
      <c r="B145" s="46" t="s">
        <v>17</v>
      </c>
      <c r="C145" s="47" t="s">
        <v>18</v>
      </c>
      <c r="D145" s="47" t="s">
        <v>266</v>
      </c>
      <c r="E145" s="48" t="s">
        <v>267</v>
      </c>
      <c r="F145" s="47" t="s">
        <v>106</v>
      </c>
      <c r="G145" s="49">
        <v>262.89999999999998</v>
      </c>
      <c r="H145" s="42" t="s">
        <v>2110</v>
      </c>
      <c r="I145" s="52" t="s">
        <v>2110</v>
      </c>
      <c r="J145" s="50" t="e">
        <f t="shared" si="16"/>
        <v>#VALUE!</v>
      </c>
      <c r="K145" s="50" t="e">
        <f t="shared" si="17"/>
        <v>#VALUE!</v>
      </c>
      <c r="L145" s="51" t="e">
        <f>K145/SUBTOTAL(109, K9:K809)</f>
        <v>#VALUE!</v>
      </c>
    </row>
    <row r="146" spans="1:12" ht="25.5" x14ac:dyDescent="0.2">
      <c r="A146" s="37" t="s">
        <v>268</v>
      </c>
      <c r="B146" s="38" t="s">
        <v>17</v>
      </c>
      <c r="C146" s="39" t="s">
        <v>18</v>
      </c>
      <c r="D146" s="39" t="s">
        <v>269</v>
      </c>
      <c r="E146" s="40" t="s">
        <v>270</v>
      </c>
      <c r="F146" s="39" t="s">
        <v>106</v>
      </c>
      <c r="G146" s="41">
        <v>224.4</v>
      </c>
      <c r="H146" s="42" t="s">
        <v>2110</v>
      </c>
      <c r="I146" s="52" t="s">
        <v>2110</v>
      </c>
      <c r="J146" s="43" t="e">
        <f t="shared" si="16"/>
        <v>#VALUE!</v>
      </c>
      <c r="K146" s="43" t="e">
        <f t="shared" si="17"/>
        <v>#VALUE!</v>
      </c>
      <c r="L146" s="44" t="e">
        <f>K146/SUBTOTAL(109, K9:K809)</f>
        <v>#VALUE!</v>
      </c>
    </row>
    <row r="147" spans="1:12" ht="25.5" x14ac:dyDescent="0.2">
      <c r="A147" s="45" t="s">
        <v>271</v>
      </c>
      <c r="B147" s="46" t="s">
        <v>17</v>
      </c>
      <c r="C147" s="47" t="s">
        <v>18</v>
      </c>
      <c r="D147" s="47" t="s">
        <v>272</v>
      </c>
      <c r="E147" s="48" t="s">
        <v>273</v>
      </c>
      <c r="F147" s="47" t="s">
        <v>106</v>
      </c>
      <c r="G147" s="49">
        <v>253.2</v>
      </c>
      <c r="H147" s="42" t="s">
        <v>2110</v>
      </c>
      <c r="I147" s="52" t="s">
        <v>2110</v>
      </c>
      <c r="J147" s="50" t="e">
        <f t="shared" si="16"/>
        <v>#VALUE!</v>
      </c>
      <c r="K147" s="50" t="e">
        <f t="shared" si="17"/>
        <v>#VALUE!</v>
      </c>
      <c r="L147" s="51" t="e">
        <f>K147/SUBTOTAL(109, K9:K809)</f>
        <v>#VALUE!</v>
      </c>
    </row>
    <row r="148" spans="1:12" ht="25.5" x14ac:dyDescent="0.2">
      <c r="A148" s="37" t="s">
        <v>274</v>
      </c>
      <c r="B148" s="38" t="s">
        <v>17</v>
      </c>
      <c r="C148" s="39" t="s">
        <v>18</v>
      </c>
      <c r="D148" s="39" t="s">
        <v>275</v>
      </c>
      <c r="E148" s="40" t="s">
        <v>276</v>
      </c>
      <c r="F148" s="39" t="s">
        <v>106</v>
      </c>
      <c r="G148" s="41">
        <v>208.1</v>
      </c>
      <c r="H148" s="42" t="s">
        <v>2110</v>
      </c>
      <c r="I148" s="52" t="s">
        <v>2110</v>
      </c>
      <c r="J148" s="43" t="e">
        <f t="shared" si="16"/>
        <v>#VALUE!</v>
      </c>
      <c r="K148" s="43" t="e">
        <f t="shared" si="17"/>
        <v>#VALUE!</v>
      </c>
      <c r="L148" s="44" t="e">
        <f>K148/SUBTOTAL(109, K9:K809)</f>
        <v>#VALUE!</v>
      </c>
    </row>
    <row r="149" spans="1:12" ht="25.5" x14ac:dyDescent="0.2">
      <c r="A149" s="45" t="s">
        <v>277</v>
      </c>
      <c r="B149" s="46" t="s">
        <v>17</v>
      </c>
      <c r="C149" s="47" t="s">
        <v>18</v>
      </c>
      <c r="D149" s="47" t="s">
        <v>278</v>
      </c>
      <c r="E149" s="48" t="s">
        <v>279</v>
      </c>
      <c r="F149" s="47" t="s">
        <v>106</v>
      </c>
      <c r="G149" s="49">
        <v>327.5</v>
      </c>
      <c r="H149" s="42" t="s">
        <v>2110</v>
      </c>
      <c r="I149" s="52" t="s">
        <v>2110</v>
      </c>
      <c r="J149" s="50" t="e">
        <f t="shared" si="16"/>
        <v>#VALUE!</v>
      </c>
      <c r="K149" s="50" t="e">
        <f t="shared" si="17"/>
        <v>#VALUE!</v>
      </c>
      <c r="L149" s="51" t="e">
        <f>K149/SUBTOTAL(109, K9:K809)</f>
        <v>#VALUE!</v>
      </c>
    </row>
    <row r="150" spans="1:12" ht="25.5" x14ac:dyDescent="0.2">
      <c r="A150" s="37" t="s">
        <v>280</v>
      </c>
      <c r="B150" s="38" t="s">
        <v>17</v>
      </c>
      <c r="C150" s="39" t="s">
        <v>18</v>
      </c>
      <c r="D150" s="39" t="s">
        <v>281</v>
      </c>
      <c r="E150" s="40" t="s">
        <v>282</v>
      </c>
      <c r="F150" s="39" t="s">
        <v>106</v>
      </c>
      <c r="G150" s="41">
        <v>520.29999999999995</v>
      </c>
      <c r="H150" s="42" t="s">
        <v>2110</v>
      </c>
      <c r="I150" s="52" t="s">
        <v>2110</v>
      </c>
      <c r="J150" s="43" t="e">
        <f t="shared" si="16"/>
        <v>#VALUE!</v>
      </c>
      <c r="K150" s="43" t="e">
        <f t="shared" si="17"/>
        <v>#VALUE!</v>
      </c>
      <c r="L150" s="44" t="e">
        <f>K150/SUBTOTAL(109, K9:K809)</f>
        <v>#VALUE!</v>
      </c>
    </row>
    <row r="151" spans="1:12" ht="25.5" x14ac:dyDescent="0.2">
      <c r="A151" s="45" t="s">
        <v>283</v>
      </c>
      <c r="B151" s="46" t="s">
        <v>17</v>
      </c>
      <c r="C151" s="47" t="s">
        <v>18</v>
      </c>
      <c r="D151" s="47" t="s">
        <v>1533</v>
      </c>
      <c r="E151" s="48" t="s">
        <v>1534</v>
      </c>
      <c r="F151" s="47" t="s">
        <v>106</v>
      </c>
      <c r="G151" s="49">
        <v>844.8</v>
      </c>
      <c r="H151" s="42" t="s">
        <v>2110</v>
      </c>
      <c r="I151" s="52" t="s">
        <v>2110</v>
      </c>
      <c r="J151" s="50" t="e">
        <f t="shared" si="16"/>
        <v>#VALUE!</v>
      </c>
      <c r="K151" s="50" t="e">
        <f t="shared" si="17"/>
        <v>#VALUE!</v>
      </c>
      <c r="L151" s="51" t="e">
        <f>K151/SUBTOTAL(109, K9:K809)</f>
        <v>#VALUE!</v>
      </c>
    </row>
    <row r="152" spans="1:12" ht="38.25" x14ac:dyDescent="0.2">
      <c r="A152" s="37" t="s">
        <v>286</v>
      </c>
      <c r="B152" s="38" t="s">
        <v>2096</v>
      </c>
      <c r="C152" s="39" t="s">
        <v>18</v>
      </c>
      <c r="D152" s="39" t="s">
        <v>284</v>
      </c>
      <c r="E152" s="40" t="s">
        <v>285</v>
      </c>
      <c r="F152" s="39" t="s">
        <v>19</v>
      </c>
      <c r="G152" s="41">
        <v>215</v>
      </c>
      <c r="H152" s="42" t="s">
        <v>2110</v>
      </c>
      <c r="I152" s="52" t="s">
        <v>2110</v>
      </c>
      <c r="J152" s="43" t="e">
        <f t="shared" si="16"/>
        <v>#VALUE!</v>
      </c>
      <c r="K152" s="43" t="e">
        <f t="shared" si="17"/>
        <v>#VALUE!</v>
      </c>
      <c r="L152" s="44" t="e">
        <f>K152/SUBTOTAL(109, K9:K809)</f>
        <v>#VALUE!</v>
      </c>
    </row>
    <row r="153" spans="1:12" ht="25.5" x14ac:dyDescent="0.2">
      <c r="A153" s="45" t="s">
        <v>287</v>
      </c>
      <c r="B153" s="46" t="s">
        <v>17</v>
      </c>
      <c r="C153" s="47" t="s">
        <v>18</v>
      </c>
      <c r="D153" s="47" t="s">
        <v>873</v>
      </c>
      <c r="E153" s="48" t="s">
        <v>874</v>
      </c>
      <c r="F153" s="47" t="s">
        <v>19</v>
      </c>
      <c r="G153" s="49">
        <v>110.99</v>
      </c>
      <c r="H153" s="42" t="s">
        <v>2110</v>
      </c>
      <c r="I153" s="52" t="s">
        <v>2110</v>
      </c>
      <c r="J153" s="50" t="e">
        <f t="shared" si="16"/>
        <v>#VALUE!</v>
      </c>
      <c r="K153" s="50" t="e">
        <f t="shared" si="17"/>
        <v>#VALUE!</v>
      </c>
      <c r="L153" s="51" t="e">
        <f>K153/SUBTOTAL(109, K9:K809)</f>
        <v>#VALUE!</v>
      </c>
    </row>
    <row r="154" spans="1:12" ht="38.25" x14ac:dyDescent="0.2">
      <c r="A154" s="37" t="s">
        <v>288</v>
      </c>
      <c r="B154" s="38" t="s">
        <v>2096</v>
      </c>
      <c r="C154" s="39" t="s">
        <v>18</v>
      </c>
      <c r="D154" s="39" t="s">
        <v>1535</v>
      </c>
      <c r="E154" s="40" t="s">
        <v>1536</v>
      </c>
      <c r="F154" s="39" t="s">
        <v>19</v>
      </c>
      <c r="G154" s="41">
        <v>215</v>
      </c>
      <c r="H154" s="42" t="s">
        <v>2110</v>
      </c>
      <c r="I154" s="52" t="s">
        <v>2110</v>
      </c>
      <c r="J154" s="43" t="e">
        <f t="shared" si="16"/>
        <v>#VALUE!</v>
      </c>
      <c r="K154" s="43" t="e">
        <f t="shared" si="17"/>
        <v>#VALUE!</v>
      </c>
      <c r="L154" s="44" t="e">
        <f>K154/SUBTOTAL(109, K9:K809)</f>
        <v>#VALUE!</v>
      </c>
    </row>
    <row r="155" spans="1:12" ht="25.5" x14ac:dyDescent="0.2">
      <c r="A155" s="45" t="s">
        <v>1537</v>
      </c>
      <c r="B155" s="46" t="s">
        <v>2096</v>
      </c>
      <c r="C155" s="47" t="s">
        <v>18</v>
      </c>
      <c r="D155" s="47" t="s">
        <v>228</v>
      </c>
      <c r="E155" s="48" t="s">
        <v>229</v>
      </c>
      <c r="F155" s="47" t="s">
        <v>20</v>
      </c>
      <c r="G155" s="49">
        <v>40.08</v>
      </c>
      <c r="H155" s="42" t="s">
        <v>2110</v>
      </c>
      <c r="I155" s="52" t="s">
        <v>2110</v>
      </c>
      <c r="J155" s="50" t="e">
        <f t="shared" si="16"/>
        <v>#VALUE!</v>
      </c>
      <c r="K155" s="50" t="e">
        <f t="shared" si="17"/>
        <v>#VALUE!</v>
      </c>
      <c r="L155" s="51" t="e">
        <f>K155/SUBTOTAL(109, K9:K809)</f>
        <v>#VALUE!</v>
      </c>
    </row>
    <row r="156" spans="1:12" s="3" customFormat="1" x14ac:dyDescent="0.2">
      <c r="A156" s="23" t="s">
        <v>289</v>
      </c>
      <c r="B156" s="24"/>
      <c r="C156" s="24"/>
      <c r="D156" s="24"/>
      <c r="E156" s="24" t="s">
        <v>290</v>
      </c>
      <c r="F156" s="25"/>
      <c r="G156" s="26"/>
      <c r="H156" s="27"/>
      <c r="I156" s="28" t="s">
        <v>15</v>
      </c>
      <c r="J156" s="27"/>
      <c r="K156" s="27" t="e">
        <f>SUBTOTAL(109,K157:K157)</f>
        <v>#VALUE!</v>
      </c>
      <c r="L156" s="29" t="e">
        <f>K156/SUBTOTAL(109, K9:K809)</f>
        <v>#VALUE!</v>
      </c>
    </row>
    <row r="157" spans="1:12" x14ac:dyDescent="0.2">
      <c r="A157" s="37" t="s">
        <v>291</v>
      </c>
      <c r="B157" s="38" t="s">
        <v>2096</v>
      </c>
      <c r="C157" s="39" t="s">
        <v>18</v>
      </c>
      <c r="D157" s="39" t="s">
        <v>292</v>
      </c>
      <c r="E157" s="40" t="s">
        <v>293</v>
      </c>
      <c r="F157" s="39" t="s">
        <v>29</v>
      </c>
      <c r="G157" s="41">
        <v>110</v>
      </c>
      <c r="H157" s="42" t="s">
        <v>2110</v>
      </c>
      <c r="I157" s="52" t="s">
        <v>2110</v>
      </c>
      <c r="J157" s="43" t="e">
        <f>TRUNC(H157*(1+I157), 2)</f>
        <v>#VALUE!</v>
      </c>
      <c r="K157" s="43" t="e">
        <f>TRUNC(G157*TRUNC(J157, 2), 2)</f>
        <v>#VALUE!</v>
      </c>
      <c r="L157" s="44" t="e">
        <f>K157/SUBTOTAL(109, K9:K809)</f>
        <v>#VALUE!</v>
      </c>
    </row>
    <row r="158" spans="1:12" x14ac:dyDescent="0.2">
      <c r="A158" s="16" t="s">
        <v>294</v>
      </c>
      <c r="B158" s="17" t="s">
        <v>13</v>
      </c>
      <c r="C158" s="17" t="s">
        <v>13</v>
      </c>
      <c r="D158" s="17" t="s">
        <v>13</v>
      </c>
      <c r="E158" s="17" t="s">
        <v>904</v>
      </c>
      <c r="F158" s="18" t="s">
        <v>13</v>
      </c>
      <c r="G158" s="19"/>
      <c r="H158" s="20"/>
      <c r="I158" s="21" t="s">
        <v>15</v>
      </c>
      <c r="J158" s="20"/>
      <c r="K158" s="20" t="e">
        <f>SUBTOTAL(109,K159:K166)</f>
        <v>#VALUE!</v>
      </c>
      <c r="L158" s="22" t="e">
        <f>K158/SUBTOTAL(109, K9:K809)</f>
        <v>#VALUE!</v>
      </c>
    </row>
    <row r="159" spans="1:12" s="3" customFormat="1" x14ac:dyDescent="0.2">
      <c r="A159" s="23" t="s">
        <v>905</v>
      </c>
      <c r="B159" s="24" t="s">
        <v>13</v>
      </c>
      <c r="C159" s="24" t="s">
        <v>13</v>
      </c>
      <c r="D159" s="24" t="s">
        <v>13</v>
      </c>
      <c r="E159" s="24" t="s">
        <v>906</v>
      </c>
      <c r="F159" s="25" t="s">
        <v>13</v>
      </c>
      <c r="G159" s="26"/>
      <c r="H159" s="27"/>
      <c r="I159" s="28" t="s">
        <v>15</v>
      </c>
      <c r="J159" s="27"/>
      <c r="K159" s="27" t="e">
        <f>SUBTOTAL(109,K160:K162)</f>
        <v>#VALUE!</v>
      </c>
      <c r="L159" s="29" t="e">
        <f>K159/SUBTOTAL(109, K9:K809)</f>
        <v>#VALUE!</v>
      </c>
    </row>
    <row r="160" spans="1:12" ht="25.5" x14ac:dyDescent="0.2">
      <c r="A160" s="45" t="s">
        <v>907</v>
      </c>
      <c r="B160" s="46" t="s">
        <v>17</v>
      </c>
      <c r="C160" s="47" t="s">
        <v>18</v>
      </c>
      <c r="D160" s="47" t="s">
        <v>908</v>
      </c>
      <c r="E160" s="48" t="s">
        <v>909</v>
      </c>
      <c r="F160" s="47" t="s">
        <v>19</v>
      </c>
      <c r="G160" s="49">
        <v>24.26</v>
      </c>
      <c r="H160" s="42" t="s">
        <v>2110</v>
      </c>
      <c r="I160" s="52" t="s">
        <v>2110</v>
      </c>
      <c r="J160" s="50" t="e">
        <f>TRUNC(H160*(1+I160), 2)</f>
        <v>#VALUE!</v>
      </c>
      <c r="K160" s="50" t="e">
        <f>TRUNC(G160*TRUNC(J160, 2), 2)</f>
        <v>#VALUE!</v>
      </c>
      <c r="L160" s="51" t="e">
        <f>K160/SUBTOTAL(109, K9:K809)</f>
        <v>#VALUE!</v>
      </c>
    </row>
    <row r="161" spans="1:12" ht="25.5" x14ac:dyDescent="0.2">
      <c r="A161" s="37" t="s">
        <v>910</v>
      </c>
      <c r="B161" s="38" t="s">
        <v>17</v>
      </c>
      <c r="C161" s="39" t="s">
        <v>18</v>
      </c>
      <c r="D161" s="39" t="s">
        <v>1538</v>
      </c>
      <c r="E161" s="40" t="s">
        <v>1539</v>
      </c>
      <c r="F161" s="39" t="s">
        <v>19</v>
      </c>
      <c r="G161" s="41">
        <v>233.17</v>
      </c>
      <c r="H161" s="42" t="s">
        <v>2110</v>
      </c>
      <c r="I161" s="52" t="s">
        <v>2110</v>
      </c>
      <c r="J161" s="43" t="e">
        <f>TRUNC(H161*(1+I161), 2)</f>
        <v>#VALUE!</v>
      </c>
      <c r="K161" s="43" t="e">
        <f>TRUNC(G161*TRUNC(J161, 2), 2)</f>
        <v>#VALUE!</v>
      </c>
      <c r="L161" s="44" t="e">
        <f>K161/SUBTOTAL(109, K9:K809)</f>
        <v>#VALUE!</v>
      </c>
    </row>
    <row r="162" spans="1:12" ht="38.25" x14ac:dyDescent="0.2">
      <c r="A162" s="45" t="s">
        <v>911</v>
      </c>
      <c r="B162" s="46" t="s">
        <v>2096</v>
      </c>
      <c r="C162" s="47" t="s">
        <v>18</v>
      </c>
      <c r="D162" s="47" t="s">
        <v>912</v>
      </c>
      <c r="E162" s="48" t="s">
        <v>913</v>
      </c>
      <c r="F162" s="47" t="s">
        <v>19</v>
      </c>
      <c r="G162" s="49">
        <v>96.45</v>
      </c>
      <c r="H162" s="42" t="s">
        <v>2110</v>
      </c>
      <c r="I162" s="52" t="s">
        <v>2110</v>
      </c>
      <c r="J162" s="50" t="e">
        <f>TRUNC(H162*(1+I162), 2)</f>
        <v>#VALUE!</v>
      </c>
      <c r="K162" s="50" t="e">
        <f>TRUNC(G162*TRUNC(J162, 2), 2)</f>
        <v>#VALUE!</v>
      </c>
      <c r="L162" s="51" t="e">
        <f>K162/SUBTOTAL(109, K9:K809)</f>
        <v>#VALUE!</v>
      </c>
    </row>
    <row r="163" spans="1:12" s="3" customFormat="1" x14ac:dyDescent="0.2">
      <c r="A163" s="23" t="s">
        <v>914</v>
      </c>
      <c r="B163" s="24" t="s">
        <v>13</v>
      </c>
      <c r="C163" s="24" t="s">
        <v>13</v>
      </c>
      <c r="D163" s="24" t="s">
        <v>13</v>
      </c>
      <c r="E163" s="24" t="s">
        <v>915</v>
      </c>
      <c r="F163" s="25" t="s">
        <v>13</v>
      </c>
      <c r="G163" s="26"/>
      <c r="H163" s="27"/>
      <c r="I163" s="28" t="s">
        <v>15</v>
      </c>
      <c r="J163" s="27"/>
      <c r="K163" s="27" t="e">
        <f>SUBTOTAL(109,K164:K164)</f>
        <v>#VALUE!</v>
      </c>
      <c r="L163" s="29" t="e">
        <f>K163/SUBTOTAL(109, K9:K809)</f>
        <v>#VALUE!</v>
      </c>
    </row>
    <row r="164" spans="1:12" ht="25.5" x14ac:dyDescent="0.2">
      <c r="A164" s="45" t="s">
        <v>916</v>
      </c>
      <c r="B164" s="46" t="s">
        <v>17</v>
      </c>
      <c r="C164" s="47" t="s">
        <v>18</v>
      </c>
      <c r="D164" s="47" t="s">
        <v>315</v>
      </c>
      <c r="E164" s="48" t="s">
        <v>316</v>
      </c>
      <c r="F164" s="47" t="s">
        <v>19</v>
      </c>
      <c r="G164" s="49">
        <v>346.9</v>
      </c>
      <c r="H164" s="42" t="s">
        <v>2110</v>
      </c>
      <c r="I164" s="52" t="s">
        <v>2110</v>
      </c>
      <c r="J164" s="50" t="e">
        <f>TRUNC(H164*(1+I164), 2)</f>
        <v>#VALUE!</v>
      </c>
      <c r="K164" s="50" t="e">
        <f>TRUNC(G164*TRUNC(J164, 2), 2)</f>
        <v>#VALUE!</v>
      </c>
      <c r="L164" s="51" t="e">
        <f>K164/SUBTOTAL(109, K9:K809)</f>
        <v>#VALUE!</v>
      </c>
    </row>
    <row r="165" spans="1:12" s="3" customFormat="1" x14ac:dyDescent="0.2">
      <c r="A165" s="23" t="s">
        <v>917</v>
      </c>
      <c r="B165" s="24" t="s">
        <v>13</v>
      </c>
      <c r="C165" s="24" t="s">
        <v>13</v>
      </c>
      <c r="D165" s="24" t="s">
        <v>13</v>
      </c>
      <c r="E165" s="24" t="s">
        <v>918</v>
      </c>
      <c r="F165" s="25" t="s">
        <v>13</v>
      </c>
      <c r="G165" s="26"/>
      <c r="H165" s="27"/>
      <c r="I165" s="28" t="s">
        <v>15</v>
      </c>
      <c r="J165" s="27"/>
      <c r="K165" s="27" t="e">
        <f>SUBTOTAL(109,K166:K166)</f>
        <v>#VALUE!</v>
      </c>
      <c r="L165" s="29" t="e">
        <f>K165/SUBTOTAL(109, K9:K809)</f>
        <v>#VALUE!</v>
      </c>
    </row>
    <row r="166" spans="1:12" ht="38.25" x14ac:dyDescent="0.2">
      <c r="A166" s="45" t="s">
        <v>919</v>
      </c>
      <c r="B166" s="46" t="s">
        <v>17</v>
      </c>
      <c r="C166" s="47" t="s">
        <v>18</v>
      </c>
      <c r="D166" s="47" t="s">
        <v>920</v>
      </c>
      <c r="E166" s="48" t="s">
        <v>921</v>
      </c>
      <c r="F166" s="47" t="s">
        <v>19</v>
      </c>
      <c r="G166" s="49">
        <v>134.07</v>
      </c>
      <c r="H166" s="42" t="s">
        <v>2110</v>
      </c>
      <c r="I166" s="52" t="s">
        <v>2110</v>
      </c>
      <c r="J166" s="50" t="e">
        <f>TRUNC(H166*(1+I166), 2)</f>
        <v>#VALUE!</v>
      </c>
      <c r="K166" s="50" t="e">
        <f>TRUNC(G166*TRUNC(J166, 2), 2)</f>
        <v>#VALUE!</v>
      </c>
      <c r="L166" s="51" t="e">
        <f>K166/SUBTOTAL(109, K9:K809)</f>
        <v>#VALUE!</v>
      </c>
    </row>
    <row r="167" spans="1:12" x14ac:dyDescent="0.2">
      <c r="A167" s="16" t="s">
        <v>295</v>
      </c>
      <c r="B167" s="17" t="s">
        <v>13</v>
      </c>
      <c r="C167" s="17" t="s">
        <v>13</v>
      </c>
      <c r="D167" s="17" t="s">
        <v>13</v>
      </c>
      <c r="E167" s="17" t="s">
        <v>296</v>
      </c>
      <c r="F167" s="18" t="s">
        <v>13</v>
      </c>
      <c r="G167" s="19"/>
      <c r="H167" s="20"/>
      <c r="I167" s="21" t="s">
        <v>15</v>
      </c>
      <c r="J167" s="20"/>
      <c r="K167" s="20" t="e">
        <f>SUBTOTAL(109,K168:K174)</f>
        <v>#VALUE!</v>
      </c>
      <c r="L167" s="22" t="e">
        <f>K167/SUBTOTAL(109, K9:K809)</f>
        <v>#VALUE!</v>
      </c>
    </row>
    <row r="168" spans="1:12" s="3" customFormat="1" x14ac:dyDescent="0.2">
      <c r="A168" s="23" t="s">
        <v>875</v>
      </c>
      <c r="B168" s="24" t="s">
        <v>13</v>
      </c>
      <c r="C168" s="24" t="s">
        <v>13</v>
      </c>
      <c r="D168" s="24" t="s">
        <v>13</v>
      </c>
      <c r="E168" s="24" t="s">
        <v>876</v>
      </c>
      <c r="F168" s="25" t="s">
        <v>13</v>
      </c>
      <c r="G168" s="26"/>
      <c r="H168" s="27"/>
      <c r="I168" s="28" t="s">
        <v>15</v>
      </c>
      <c r="J168" s="27"/>
      <c r="K168" s="27" t="e">
        <f>SUBTOTAL(109,K169:K169)</f>
        <v>#VALUE!</v>
      </c>
      <c r="L168" s="29" t="e">
        <f>K168/SUBTOTAL(109, K9:K809)</f>
        <v>#VALUE!</v>
      </c>
    </row>
    <row r="169" spans="1:12" x14ac:dyDescent="0.2">
      <c r="A169" s="37" t="s">
        <v>877</v>
      </c>
      <c r="B169" s="38" t="s">
        <v>17</v>
      </c>
      <c r="C169" s="39" t="s">
        <v>18</v>
      </c>
      <c r="D169" s="39" t="s">
        <v>878</v>
      </c>
      <c r="E169" s="40" t="s">
        <v>879</v>
      </c>
      <c r="F169" s="39" t="s">
        <v>19</v>
      </c>
      <c r="G169" s="41">
        <v>160</v>
      </c>
      <c r="H169" s="42" t="s">
        <v>2110</v>
      </c>
      <c r="I169" s="52" t="s">
        <v>2110</v>
      </c>
      <c r="J169" s="43" t="e">
        <f>TRUNC(H169*(1+I169), 2)</f>
        <v>#VALUE!</v>
      </c>
      <c r="K169" s="43" t="e">
        <f>TRUNC(G169*TRUNC(J169, 2), 2)</f>
        <v>#VALUE!</v>
      </c>
      <c r="L169" s="44" t="e">
        <f>K169/SUBTOTAL(109, K9:K809)</f>
        <v>#VALUE!</v>
      </c>
    </row>
    <row r="170" spans="1:12" s="3" customFormat="1" x14ac:dyDescent="0.2">
      <c r="A170" s="23" t="s">
        <v>880</v>
      </c>
      <c r="B170" s="24" t="s">
        <v>13</v>
      </c>
      <c r="C170" s="24" t="s">
        <v>13</v>
      </c>
      <c r="D170" s="24" t="s">
        <v>13</v>
      </c>
      <c r="E170" s="24" t="s">
        <v>881</v>
      </c>
      <c r="F170" s="25" t="s">
        <v>13</v>
      </c>
      <c r="G170" s="26"/>
      <c r="H170" s="27"/>
      <c r="I170" s="28" t="s">
        <v>15</v>
      </c>
      <c r="J170" s="27"/>
      <c r="K170" s="27" t="e">
        <f>SUBTOTAL(109,K171:K172)</f>
        <v>#VALUE!</v>
      </c>
      <c r="L170" s="29" t="e">
        <f>K170/SUBTOTAL(109, K9:K809)</f>
        <v>#VALUE!</v>
      </c>
    </row>
    <row r="171" spans="1:12" ht="25.5" x14ac:dyDescent="0.2">
      <c r="A171" s="37" t="s">
        <v>882</v>
      </c>
      <c r="B171" s="38" t="s">
        <v>17</v>
      </c>
      <c r="C171" s="39" t="s">
        <v>18</v>
      </c>
      <c r="D171" s="39" t="s">
        <v>883</v>
      </c>
      <c r="E171" s="40" t="s">
        <v>884</v>
      </c>
      <c r="F171" s="39" t="s">
        <v>19</v>
      </c>
      <c r="G171" s="41">
        <v>62.06</v>
      </c>
      <c r="H171" s="42" t="s">
        <v>2110</v>
      </c>
      <c r="I171" s="52" t="s">
        <v>2110</v>
      </c>
      <c r="J171" s="43" t="e">
        <f>TRUNC(H171*(1+I171), 2)</f>
        <v>#VALUE!</v>
      </c>
      <c r="K171" s="43" t="e">
        <f>TRUNC(G171*TRUNC(J171, 2), 2)</f>
        <v>#VALUE!</v>
      </c>
      <c r="L171" s="44" t="e">
        <f>K171/SUBTOTAL(109, K9:K809)</f>
        <v>#VALUE!</v>
      </c>
    </row>
    <row r="172" spans="1:12" ht="25.5" x14ac:dyDescent="0.2">
      <c r="A172" s="45" t="s">
        <v>885</v>
      </c>
      <c r="B172" s="46" t="s">
        <v>17</v>
      </c>
      <c r="C172" s="47" t="s">
        <v>18</v>
      </c>
      <c r="D172" s="47" t="s">
        <v>886</v>
      </c>
      <c r="E172" s="48" t="s">
        <v>887</v>
      </c>
      <c r="F172" s="47" t="s">
        <v>19</v>
      </c>
      <c r="G172" s="49">
        <v>62.06</v>
      </c>
      <c r="H172" s="42" t="s">
        <v>2110</v>
      </c>
      <c r="I172" s="52" t="s">
        <v>2110</v>
      </c>
      <c r="J172" s="50" t="e">
        <f>TRUNC(H172*(1+I172), 2)</f>
        <v>#VALUE!</v>
      </c>
      <c r="K172" s="50" t="e">
        <f>TRUNC(G172*TRUNC(J172, 2), 2)</f>
        <v>#VALUE!</v>
      </c>
      <c r="L172" s="51" t="e">
        <f>K172/SUBTOTAL(109, K9:K809)</f>
        <v>#VALUE!</v>
      </c>
    </row>
    <row r="173" spans="1:12" s="3" customFormat="1" x14ac:dyDescent="0.2">
      <c r="A173" s="23" t="s">
        <v>922</v>
      </c>
      <c r="B173" s="24" t="s">
        <v>13</v>
      </c>
      <c r="C173" s="24" t="s">
        <v>13</v>
      </c>
      <c r="D173" s="24" t="s">
        <v>13</v>
      </c>
      <c r="E173" s="24" t="s">
        <v>923</v>
      </c>
      <c r="F173" s="25" t="s">
        <v>13</v>
      </c>
      <c r="G173" s="26"/>
      <c r="H173" s="27"/>
      <c r="I173" s="28" t="s">
        <v>15</v>
      </c>
      <c r="J173" s="27"/>
      <c r="K173" s="27" t="e">
        <f>SUBTOTAL(109,K174:K174)</f>
        <v>#VALUE!</v>
      </c>
      <c r="L173" s="29" t="e">
        <f>K173/SUBTOTAL(109, K9:K809)</f>
        <v>#VALUE!</v>
      </c>
    </row>
    <row r="174" spans="1:12" ht="25.5" x14ac:dyDescent="0.2">
      <c r="A174" s="45" t="s">
        <v>924</v>
      </c>
      <c r="B174" s="46" t="s">
        <v>17</v>
      </c>
      <c r="C174" s="47" t="s">
        <v>18</v>
      </c>
      <c r="D174" s="47" t="s">
        <v>925</v>
      </c>
      <c r="E174" s="48" t="s">
        <v>926</v>
      </c>
      <c r="F174" s="47" t="s">
        <v>19</v>
      </c>
      <c r="G174" s="49">
        <v>60.56</v>
      </c>
      <c r="H174" s="42" t="s">
        <v>2110</v>
      </c>
      <c r="I174" s="52" t="s">
        <v>2110</v>
      </c>
      <c r="J174" s="50" t="e">
        <f>TRUNC(H174*(1+I174), 2)</f>
        <v>#VALUE!</v>
      </c>
      <c r="K174" s="50" t="e">
        <f>TRUNC(G174*TRUNC(J174, 2), 2)</f>
        <v>#VALUE!</v>
      </c>
      <c r="L174" s="51" t="e">
        <f>K174/SUBTOTAL(109, K9:K809)</f>
        <v>#VALUE!</v>
      </c>
    </row>
    <row r="175" spans="1:12" x14ac:dyDescent="0.2">
      <c r="A175" s="16" t="s">
        <v>297</v>
      </c>
      <c r="B175" s="17" t="s">
        <v>13</v>
      </c>
      <c r="C175" s="17" t="s">
        <v>13</v>
      </c>
      <c r="D175" s="17" t="s">
        <v>13</v>
      </c>
      <c r="E175" s="17" t="s">
        <v>298</v>
      </c>
      <c r="F175" s="18" t="s">
        <v>13</v>
      </c>
      <c r="G175" s="19"/>
      <c r="H175" s="20"/>
      <c r="I175" s="21" t="s">
        <v>15</v>
      </c>
      <c r="J175" s="20"/>
      <c r="K175" s="20" t="e">
        <f>SUBTOTAL(109,K176:K190)</f>
        <v>#VALUE!</v>
      </c>
      <c r="L175" s="22" t="e">
        <f>K175/SUBTOTAL(109, K9:K809)</f>
        <v>#VALUE!</v>
      </c>
    </row>
    <row r="176" spans="1:12" s="3" customFormat="1" x14ac:dyDescent="0.2">
      <c r="A176" s="23" t="s">
        <v>412</v>
      </c>
      <c r="B176" s="24" t="s">
        <v>13</v>
      </c>
      <c r="C176" s="24" t="s">
        <v>13</v>
      </c>
      <c r="D176" s="24" t="s">
        <v>13</v>
      </c>
      <c r="E176" s="24" t="s">
        <v>413</v>
      </c>
      <c r="F176" s="25" t="s">
        <v>13</v>
      </c>
      <c r="G176" s="26"/>
      <c r="H176" s="27"/>
      <c r="I176" s="28" t="s">
        <v>15</v>
      </c>
      <c r="J176" s="27"/>
      <c r="K176" s="27" t="e">
        <f>SUBTOTAL(109,K177:K177)</f>
        <v>#VALUE!</v>
      </c>
      <c r="L176" s="29" t="e">
        <f>K176/SUBTOTAL(109, K9:K809)</f>
        <v>#VALUE!</v>
      </c>
    </row>
    <row r="177" spans="1:12" ht="25.5" x14ac:dyDescent="0.2">
      <c r="A177" s="37" t="s">
        <v>414</v>
      </c>
      <c r="B177" s="38" t="s">
        <v>17</v>
      </c>
      <c r="C177" s="39" t="s">
        <v>18</v>
      </c>
      <c r="D177" s="39" t="s">
        <v>415</v>
      </c>
      <c r="E177" s="40" t="s">
        <v>416</v>
      </c>
      <c r="F177" s="39" t="s">
        <v>106</v>
      </c>
      <c r="G177" s="41">
        <v>5551</v>
      </c>
      <c r="H177" s="42" t="s">
        <v>2110</v>
      </c>
      <c r="I177" s="52" t="s">
        <v>2110</v>
      </c>
      <c r="J177" s="43" t="e">
        <f>TRUNC(H177*(1+I177), 2)</f>
        <v>#VALUE!</v>
      </c>
      <c r="K177" s="43" t="e">
        <f>TRUNC(G177*TRUNC(J177, 2), 2)</f>
        <v>#VALUE!</v>
      </c>
      <c r="L177" s="44" t="e">
        <f>K177/SUBTOTAL(109, K9:K809)</f>
        <v>#VALUE!</v>
      </c>
    </row>
    <row r="178" spans="1:12" s="3" customFormat="1" x14ac:dyDescent="0.2">
      <c r="A178" s="23" t="s">
        <v>417</v>
      </c>
      <c r="B178" s="24" t="s">
        <v>13</v>
      </c>
      <c r="C178" s="24" t="s">
        <v>13</v>
      </c>
      <c r="D178" s="24" t="s">
        <v>13</v>
      </c>
      <c r="E178" s="24" t="s">
        <v>322</v>
      </c>
      <c r="F178" s="25" t="s">
        <v>13</v>
      </c>
      <c r="G178" s="26"/>
      <c r="H178" s="27"/>
      <c r="I178" s="28" t="s">
        <v>15</v>
      </c>
      <c r="J178" s="27"/>
      <c r="K178" s="27" t="e">
        <f>SUBTOTAL(109,K179:K179)</f>
        <v>#VALUE!</v>
      </c>
      <c r="L178" s="29" t="e">
        <f>K178/SUBTOTAL(109, K9:K809)</f>
        <v>#VALUE!</v>
      </c>
    </row>
    <row r="179" spans="1:12" ht="89.25" x14ac:dyDescent="0.2">
      <c r="A179" s="37" t="s">
        <v>418</v>
      </c>
      <c r="B179" s="38" t="s">
        <v>2096</v>
      </c>
      <c r="C179" s="39" t="s">
        <v>18</v>
      </c>
      <c r="D179" s="39" t="s">
        <v>419</v>
      </c>
      <c r="E179" s="40" t="s">
        <v>927</v>
      </c>
      <c r="F179" s="39" t="s">
        <v>19</v>
      </c>
      <c r="G179" s="41">
        <v>67.16</v>
      </c>
      <c r="H179" s="42" t="s">
        <v>2110</v>
      </c>
      <c r="I179" s="52" t="s">
        <v>2110</v>
      </c>
      <c r="J179" s="43" t="e">
        <f>TRUNC(H179*(1+I179), 2)</f>
        <v>#VALUE!</v>
      </c>
      <c r="K179" s="43" t="e">
        <f>TRUNC(G179*TRUNC(J179, 2), 2)</f>
        <v>#VALUE!</v>
      </c>
      <c r="L179" s="44" t="e">
        <f>K179/SUBTOTAL(109, K9:K809)</f>
        <v>#VALUE!</v>
      </c>
    </row>
    <row r="180" spans="1:12" s="3" customFormat="1" x14ac:dyDescent="0.2">
      <c r="A180" s="23" t="s">
        <v>420</v>
      </c>
      <c r="B180" s="24" t="s">
        <v>13</v>
      </c>
      <c r="C180" s="24" t="s">
        <v>13</v>
      </c>
      <c r="D180" s="24" t="s">
        <v>13</v>
      </c>
      <c r="E180" s="24" t="s">
        <v>421</v>
      </c>
      <c r="F180" s="25" t="s">
        <v>13</v>
      </c>
      <c r="G180" s="26"/>
      <c r="H180" s="27"/>
      <c r="I180" s="28" t="s">
        <v>15</v>
      </c>
      <c r="J180" s="27"/>
      <c r="K180" s="27" t="e">
        <f>SUBTOTAL(109,K181:K182)</f>
        <v>#VALUE!</v>
      </c>
      <c r="L180" s="29" t="e">
        <f>K180/SUBTOTAL(109, K9:K809)</f>
        <v>#VALUE!</v>
      </c>
    </row>
    <row r="181" spans="1:12" ht="51" x14ac:dyDescent="0.2">
      <c r="A181" s="37" t="s">
        <v>422</v>
      </c>
      <c r="B181" s="38" t="s">
        <v>2096</v>
      </c>
      <c r="C181" s="39" t="s">
        <v>18</v>
      </c>
      <c r="D181" s="39" t="s">
        <v>423</v>
      </c>
      <c r="E181" s="40" t="s">
        <v>424</v>
      </c>
      <c r="F181" s="39" t="s">
        <v>19</v>
      </c>
      <c r="G181" s="41">
        <v>349.14</v>
      </c>
      <c r="H181" s="42" t="s">
        <v>2110</v>
      </c>
      <c r="I181" s="52" t="s">
        <v>2110</v>
      </c>
      <c r="J181" s="43" t="e">
        <f>TRUNC(H181*(1+I181), 2)</f>
        <v>#VALUE!</v>
      </c>
      <c r="K181" s="43" t="e">
        <f>TRUNC(G181*TRUNC(J181, 2), 2)</f>
        <v>#VALUE!</v>
      </c>
      <c r="L181" s="44" t="e">
        <f>K181/SUBTOTAL(109, K9:K809)</f>
        <v>#VALUE!</v>
      </c>
    </row>
    <row r="182" spans="1:12" ht="51" x14ac:dyDescent="0.2">
      <c r="A182" s="45" t="s">
        <v>425</v>
      </c>
      <c r="B182" s="46" t="s">
        <v>2096</v>
      </c>
      <c r="C182" s="47" t="s">
        <v>18</v>
      </c>
      <c r="D182" s="47" t="s">
        <v>928</v>
      </c>
      <c r="E182" s="48" t="s">
        <v>929</v>
      </c>
      <c r="F182" s="47" t="s">
        <v>19</v>
      </c>
      <c r="G182" s="49">
        <v>67.41</v>
      </c>
      <c r="H182" s="42" t="s">
        <v>2110</v>
      </c>
      <c r="I182" s="52" t="s">
        <v>2110</v>
      </c>
      <c r="J182" s="50" t="e">
        <f>TRUNC(H182*(1+I182), 2)</f>
        <v>#VALUE!</v>
      </c>
      <c r="K182" s="50" t="e">
        <f>TRUNC(G182*TRUNC(J182, 2), 2)</f>
        <v>#VALUE!</v>
      </c>
      <c r="L182" s="51" t="e">
        <f>K182/SUBTOTAL(109, K9:K809)</f>
        <v>#VALUE!</v>
      </c>
    </row>
    <row r="183" spans="1:12" s="3" customFormat="1" x14ac:dyDescent="0.2">
      <c r="A183" s="23" t="s">
        <v>426</v>
      </c>
      <c r="B183" s="24" t="s">
        <v>13</v>
      </c>
      <c r="C183" s="24" t="s">
        <v>13</v>
      </c>
      <c r="D183" s="24" t="s">
        <v>13</v>
      </c>
      <c r="E183" s="24" t="s">
        <v>435</v>
      </c>
      <c r="F183" s="25" t="s">
        <v>13</v>
      </c>
      <c r="G183" s="26"/>
      <c r="H183" s="27"/>
      <c r="I183" s="28" t="s">
        <v>15</v>
      </c>
      <c r="J183" s="27"/>
      <c r="K183" s="27" t="e">
        <f>SUBTOTAL(109,K184:K187)</f>
        <v>#VALUE!</v>
      </c>
      <c r="L183" s="29" t="e">
        <f>K183/SUBTOTAL(109, K9:K809)</f>
        <v>#VALUE!</v>
      </c>
    </row>
    <row r="184" spans="1:12" x14ac:dyDescent="0.2">
      <c r="A184" s="45" t="s">
        <v>428</v>
      </c>
      <c r="B184" s="46" t="s">
        <v>17</v>
      </c>
      <c r="C184" s="47" t="s">
        <v>18</v>
      </c>
      <c r="D184" s="47" t="s">
        <v>437</v>
      </c>
      <c r="E184" s="48" t="s">
        <v>438</v>
      </c>
      <c r="F184" s="47" t="s">
        <v>19</v>
      </c>
      <c r="G184" s="49">
        <v>374</v>
      </c>
      <c r="H184" s="42" t="s">
        <v>2110</v>
      </c>
      <c r="I184" s="52" t="s">
        <v>2110</v>
      </c>
      <c r="J184" s="50" t="e">
        <f>TRUNC(H184*(1+I184), 2)</f>
        <v>#VALUE!</v>
      </c>
      <c r="K184" s="50" t="e">
        <f>TRUNC(G184*TRUNC(J184, 2), 2)</f>
        <v>#VALUE!</v>
      </c>
      <c r="L184" s="51" t="e">
        <f>K184/SUBTOTAL(109, K9:K809)</f>
        <v>#VALUE!</v>
      </c>
    </row>
    <row r="185" spans="1:12" ht="25.5" x14ac:dyDescent="0.2">
      <c r="A185" s="37" t="s">
        <v>431</v>
      </c>
      <c r="B185" s="38" t="s">
        <v>17</v>
      </c>
      <c r="C185" s="39" t="s">
        <v>18</v>
      </c>
      <c r="D185" s="39" t="s">
        <v>1645</v>
      </c>
      <c r="E185" s="40" t="s">
        <v>1646</v>
      </c>
      <c r="F185" s="39" t="s">
        <v>19</v>
      </c>
      <c r="G185" s="41">
        <v>374</v>
      </c>
      <c r="H185" s="42" t="s">
        <v>2110</v>
      </c>
      <c r="I185" s="52" t="s">
        <v>2110</v>
      </c>
      <c r="J185" s="43" t="e">
        <f>TRUNC(H185*(1+I185), 2)</f>
        <v>#VALUE!</v>
      </c>
      <c r="K185" s="43" t="e">
        <f>TRUNC(G185*TRUNC(J185, 2), 2)</f>
        <v>#VALUE!</v>
      </c>
      <c r="L185" s="44" t="e">
        <f>K185/SUBTOTAL(109, K9:K809)</f>
        <v>#VALUE!</v>
      </c>
    </row>
    <row r="186" spans="1:12" ht="25.5" x14ac:dyDescent="0.2">
      <c r="A186" s="45" t="s">
        <v>1540</v>
      </c>
      <c r="B186" s="46" t="s">
        <v>17</v>
      </c>
      <c r="C186" s="47" t="s">
        <v>18</v>
      </c>
      <c r="D186" s="47" t="s">
        <v>1647</v>
      </c>
      <c r="E186" s="48" t="s">
        <v>1648</v>
      </c>
      <c r="F186" s="47" t="s">
        <v>19</v>
      </c>
      <c r="G186" s="49">
        <v>374</v>
      </c>
      <c r="H186" s="42" t="s">
        <v>2110</v>
      </c>
      <c r="I186" s="52" t="s">
        <v>2110</v>
      </c>
      <c r="J186" s="50" t="e">
        <f>TRUNC(H186*(1+I186), 2)</f>
        <v>#VALUE!</v>
      </c>
      <c r="K186" s="50" t="e">
        <f>TRUNC(G186*TRUNC(J186, 2), 2)</f>
        <v>#VALUE!</v>
      </c>
      <c r="L186" s="51" t="e">
        <f>K186/SUBTOTAL(109, K9:K809)</f>
        <v>#VALUE!</v>
      </c>
    </row>
    <row r="187" spans="1:12" ht="25.5" x14ac:dyDescent="0.2">
      <c r="A187" s="37" t="s">
        <v>1649</v>
      </c>
      <c r="B187" s="38" t="s">
        <v>17</v>
      </c>
      <c r="C187" s="39" t="s">
        <v>18</v>
      </c>
      <c r="D187" s="39" t="s">
        <v>440</v>
      </c>
      <c r="E187" s="40" t="s">
        <v>441</v>
      </c>
      <c r="F187" s="39" t="s">
        <v>19</v>
      </c>
      <c r="G187" s="41">
        <v>183.06</v>
      </c>
      <c r="H187" s="42" t="s">
        <v>2110</v>
      </c>
      <c r="I187" s="52" t="s">
        <v>2110</v>
      </c>
      <c r="J187" s="43" t="e">
        <f>TRUNC(H187*(1+I187), 2)</f>
        <v>#VALUE!</v>
      </c>
      <c r="K187" s="43" t="e">
        <f>TRUNC(G187*TRUNC(J187, 2), 2)</f>
        <v>#VALUE!</v>
      </c>
      <c r="L187" s="44" t="e">
        <f>K187/SUBTOTAL(109, K9:K809)</f>
        <v>#VALUE!</v>
      </c>
    </row>
    <row r="188" spans="1:12" s="3" customFormat="1" x14ac:dyDescent="0.2">
      <c r="A188" s="23" t="s">
        <v>434</v>
      </c>
      <c r="B188" s="24" t="s">
        <v>13</v>
      </c>
      <c r="C188" s="24" t="s">
        <v>13</v>
      </c>
      <c r="D188" s="24" t="s">
        <v>13</v>
      </c>
      <c r="E188" s="24" t="s">
        <v>427</v>
      </c>
      <c r="F188" s="25" t="s">
        <v>13</v>
      </c>
      <c r="G188" s="26"/>
      <c r="H188" s="27"/>
      <c r="I188" s="28" t="s">
        <v>15</v>
      </c>
      <c r="J188" s="27"/>
      <c r="K188" s="27" t="e">
        <f>SUBTOTAL(109,K189:K190)</f>
        <v>#VALUE!</v>
      </c>
      <c r="L188" s="29" t="e">
        <f>K188/SUBTOTAL(109, K9:K809)</f>
        <v>#VALUE!</v>
      </c>
    </row>
    <row r="189" spans="1:12" x14ac:dyDescent="0.2">
      <c r="A189" s="37" t="s">
        <v>436</v>
      </c>
      <c r="B189" s="38" t="s">
        <v>17</v>
      </c>
      <c r="C189" s="39" t="s">
        <v>18</v>
      </c>
      <c r="D189" s="39" t="s">
        <v>429</v>
      </c>
      <c r="E189" s="40" t="s">
        <v>430</v>
      </c>
      <c r="F189" s="39" t="s">
        <v>61</v>
      </c>
      <c r="G189" s="41">
        <v>329.51</v>
      </c>
      <c r="H189" s="42" t="s">
        <v>2110</v>
      </c>
      <c r="I189" s="52" t="s">
        <v>2110</v>
      </c>
      <c r="J189" s="43" t="e">
        <f>TRUNC(H189*(1+I189), 2)</f>
        <v>#VALUE!</v>
      </c>
      <c r="K189" s="43" t="e">
        <f>TRUNC(G189*TRUNC(J189, 2), 2)</f>
        <v>#VALUE!</v>
      </c>
      <c r="L189" s="44" t="e">
        <f>K189/SUBTOTAL(109, K9:K809)</f>
        <v>#VALUE!</v>
      </c>
    </row>
    <row r="190" spans="1:12" ht="25.5" x14ac:dyDescent="0.2">
      <c r="A190" s="45" t="s">
        <v>439</v>
      </c>
      <c r="B190" s="46" t="s">
        <v>17</v>
      </c>
      <c r="C190" s="47" t="s">
        <v>18</v>
      </c>
      <c r="D190" s="47" t="s">
        <v>432</v>
      </c>
      <c r="E190" s="48" t="s">
        <v>433</v>
      </c>
      <c r="F190" s="47" t="s">
        <v>61</v>
      </c>
      <c r="G190" s="49">
        <v>107.52</v>
      </c>
      <c r="H190" s="42" t="s">
        <v>2110</v>
      </c>
      <c r="I190" s="52" t="s">
        <v>2110</v>
      </c>
      <c r="J190" s="50" t="e">
        <f>TRUNC(H190*(1+I190), 2)</f>
        <v>#VALUE!</v>
      </c>
      <c r="K190" s="50" t="e">
        <f>TRUNC(G190*TRUNC(J190, 2), 2)</f>
        <v>#VALUE!</v>
      </c>
      <c r="L190" s="51" t="e">
        <f>K190/SUBTOTAL(109, K9:K809)</f>
        <v>#VALUE!</v>
      </c>
    </row>
    <row r="191" spans="1:12" x14ac:dyDescent="0.2">
      <c r="A191" s="16" t="s">
        <v>299</v>
      </c>
      <c r="B191" s="17" t="s">
        <v>13</v>
      </c>
      <c r="C191" s="17" t="s">
        <v>13</v>
      </c>
      <c r="D191" s="17" t="s">
        <v>13</v>
      </c>
      <c r="E191" s="17" t="s">
        <v>30</v>
      </c>
      <c r="F191" s="18" t="s">
        <v>13</v>
      </c>
      <c r="G191" s="19"/>
      <c r="H191" s="20"/>
      <c r="I191" s="21" t="s">
        <v>15</v>
      </c>
      <c r="J191" s="20"/>
      <c r="K191" s="20" t="e">
        <f>SUBTOTAL(109,K192:K223)</f>
        <v>#VALUE!</v>
      </c>
      <c r="L191" s="22" t="e">
        <f>K191/SUBTOTAL(109, K9:K809)</f>
        <v>#VALUE!</v>
      </c>
    </row>
    <row r="192" spans="1:12" s="3" customFormat="1" x14ac:dyDescent="0.2">
      <c r="A192" s="23" t="s">
        <v>301</v>
      </c>
      <c r="B192" s="24"/>
      <c r="C192" s="24"/>
      <c r="D192" s="24"/>
      <c r="E192" s="24" t="s">
        <v>311</v>
      </c>
      <c r="F192" s="25"/>
      <c r="G192" s="26"/>
      <c r="H192" s="27"/>
      <c r="I192" s="28" t="s">
        <v>15</v>
      </c>
      <c r="J192" s="27"/>
      <c r="K192" s="27" t="e">
        <f>SUBTOTAL(109,K193:K202)</f>
        <v>#VALUE!</v>
      </c>
      <c r="L192" s="29" t="e">
        <f>K192/SUBTOTAL(109, K9:K809)</f>
        <v>#VALUE!</v>
      </c>
    </row>
    <row r="193" spans="1:12" x14ac:dyDescent="0.2">
      <c r="A193" s="45" t="s">
        <v>755</v>
      </c>
      <c r="B193" s="46" t="s">
        <v>2096</v>
      </c>
      <c r="C193" s="47" t="s">
        <v>18</v>
      </c>
      <c r="D193" s="47" t="s">
        <v>312</v>
      </c>
      <c r="E193" s="48" t="s">
        <v>313</v>
      </c>
      <c r="F193" s="47" t="s">
        <v>314</v>
      </c>
      <c r="G193" s="49">
        <v>12.16</v>
      </c>
      <c r="H193" s="42" t="s">
        <v>2110</v>
      </c>
      <c r="I193" s="52" t="s">
        <v>2110</v>
      </c>
      <c r="J193" s="50" t="e">
        <f t="shared" ref="J193:J202" si="18">TRUNC(H193*(1+I193), 2)</f>
        <v>#VALUE!</v>
      </c>
      <c r="K193" s="50" t="e">
        <f t="shared" ref="K193:K202" si="19">TRUNC(G193*TRUNC(J193, 2), 2)</f>
        <v>#VALUE!</v>
      </c>
      <c r="L193" s="51" t="e">
        <f>K193/SUBTOTAL(109, K9:K809)</f>
        <v>#VALUE!</v>
      </c>
    </row>
    <row r="194" spans="1:12" ht="38.25" x14ac:dyDescent="0.2">
      <c r="A194" s="37" t="s">
        <v>756</v>
      </c>
      <c r="B194" s="38" t="s">
        <v>2096</v>
      </c>
      <c r="C194" s="39" t="s">
        <v>18</v>
      </c>
      <c r="D194" s="39" t="s">
        <v>666</v>
      </c>
      <c r="E194" s="40" t="s">
        <v>667</v>
      </c>
      <c r="F194" s="39" t="s">
        <v>19</v>
      </c>
      <c r="G194" s="41">
        <v>6.125</v>
      </c>
      <c r="H194" s="42" t="s">
        <v>2110</v>
      </c>
      <c r="I194" s="52" t="s">
        <v>2110</v>
      </c>
      <c r="J194" s="43" t="e">
        <f t="shared" si="18"/>
        <v>#VALUE!</v>
      </c>
      <c r="K194" s="43" t="e">
        <f t="shared" si="19"/>
        <v>#VALUE!</v>
      </c>
      <c r="L194" s="44" t="e">
        <f>K194/SUBTOTAL(109, K9:K809)</f>
        <v>#VALUE!</v>
      </c>
    </row>
    <row r="195" spans="1:12" ht="38.25" x14ac:dyDescent="0.2">
      <c r="A195" s="45" t="s">
        <v>757</v>
      </c>
      <c r="B195" s="46" t="s">
        <v>2096</v>
      </c>
      <c r="C195" s="47" t="s">
        <v>18</v>
      </c>
      <c r="D195" s="47" t="s">
        <v>666</v>
      </c>
      <c r="E195" s="48" t="s">
        <v>667</v>
      </c>
      <c r="F195" s="47" t="s">
        <v>19</v>
      </c>
      <c r="G195" s="49">
        <v>2.3450000000000002</v>
      </c>
      <c r="H195" s="42" t="s">
        <v>2110</v>
      </c>
      <c r="I195" s="52" t="s">
        <v>2110</v>
      </c>
      <c r="J195" s="50" t="e">
        <f t="shared" si="18"/>
        <v>#VALUE!</v>
      </c>
      <c r="K195" s="50" t="e">
        <f t="shared" si="19"/>
        <v>#VALUE!</v>
      </c>
      <c r="L195" s="51" t="e">
        <f>K195/SUBTOTAL(109, K9:K809)</f>
        <v>#VALUE!</v>
      </c>
    </row>
    <row r="196" spans="1:12" ht="38.25" x14ac:dyDescent="0.2">
      <c r="A196" s="37" t="s">
        <v>758</v>
      </c>
      <c r="B196" s="38" t="s">
        <v>2096</v>
      </c>
      <c r="C196" s="39" t="s">
        <v>18</v>
      </c>
      <c r="D196" s="39" t="s">
        <v>668</v>
      </c>
      <c r="E196" s="40" t="s">
        <v>669</v>
      </c>
      <c r="F196" s="39" t="s">
        <v>19</v>
      </c>
      <c r="G196" s="41">
        <v>30.736000000000001</v>
      </c>
      <c r="H196" s="42" t="s">
        <v>2110</v>
      </c>
      <c r="I196" s="52" t="s">
        <v>2110</v>
      </c>
      <c r="J196" s="43" t="e">
        <f t="shared" si="18"/>
        <v>#VALUE!</v>
      </c>
      <c r="K196" s="43" t="e">
        <f t="shared" si="19"/>
        <v>#VALUE!</v>
      </c>
      <c r="L196" s="44" t="e">
        <f>K196/SUBTOTAL(109, K9:K809)</f>
        <v>#VALUE!</v>
      </c>
    </row>
    <row r="197" spans="1:12" ht="38.25" x14ac:dyDescent="0.2">
      <c r="A197" s="45" t="s">
        <v>759</v>
      </c>
      <c r="B197" s="46" t="s">
        <v>2096</v>
      </c>
      <c r="C197" s="47" t="s">
        <v>18</v>
      </c>
      <c r="D197" s="47" t="s">
        <v>670</v>
      </c>
      <c r="E197" s="48" t="s">
        <v>930</v>
      </c>
      <c r="F197" s="47" t="s">
        <v>19</v>
      </c>
      <c r="G197" s="49">
        <v>44.2</v>
      </c>
      <c r="H197" s="42" t="s">
        <v>2110</v>
      </c>
      <c r="I197" s="52" t="s">
        <v>2110</v>
      </c>
      <c r="J197" s="50" t="e">
        <f t="shared" si="18"/>
        <v>#VALUE!</v>
      </c>
      <c r="K197" s="50" t="e">
        <f t="shared" si="19"/>
        <v>#VALUE!</v>
      </c>
      <c r="L197" s="51" t="e">
        <f>K197/SUBTOTAL(109, K9:K809)</f>
        <v>#VALUE!</v>
      </c>
    </row>
    <row r="198" spans="1:12" ht="38.25" x14ac:dyDescent="0.2">
      <c r="A198" s="37" t="s">
        <v>760</v>
      </c>
      <c r="B198" s="38" t="s">
        <v>2096</v>
      </c>
      <c r="C198" s="39" t="s">
        <v>18</v>
      </c>
      <c r="D198" s="39" t="s">
        <v>670</v>
      </c>
      <c r="E198" s="40" t="s">
        <v>930</v>
      </c>
      <c r="F198" s="39" t="s">
        <v>19</v>
      </c>
      <c r="G198" s="41">
        <v>33.633600000000001</v>
      </c>
      <c r="H198" s="42" t="s">
        <v>2110</v>
      </c>
      <c r="I198" s="52" t="s">
        <v>2110</v>
      </c>
      <c r="J198" s="43" t="e">
        <f t="shared" si="18"/>
        <v>#VALUE!</v>
      </c>
      <c r="K198" s="43" t="e">
        <f t="shared" si="19"/>
        <v>#VALUE!</v>
      </c>
      <c r="L198" s="44" t="e">
        <f>K198/SUBTOTAL(109, K9:K809)</f>
        <v>#VALUE!</v>
      </c>
    </row>
    <row r="199" spans="1:12" ht="38.25" x14ac:dyDescent="0.2">
      <c r="A199" s="45" t="s">
        <v>761</v>
      </c>
      <c r="B199" s="46" t="s">
        <v>2096</v>
      </c>
      <c r="C199" s="47" t="s">
        <v>18</v>
      </c>
      <c r="D199" s="47" t="s">
        <v>670</v>
      </c>
      <c r="E199" s="48" t="s">
        <v>930</v>
      </c>
      <c r="F199" s="47" t="s">
        <v>19</v>
      </c>
      <c r="G199" s="49">
        <v>60.32</v>
      </c>
      <c r="H199" s="42" t="s">
        <v>2110</v>
      </c>
      <c r="I199" s="52" t="s">
        <v>2110</v>
      </c>
      <c r="J199" s="50" t="e">
        <f t="shared" si="18"/>
        <v>#VALUE!</v>
      </c>
      <c r="K199" s="50" t="e">
        <f t="shared" si="19"/>
        <v>#VALUE!</v>
      </c>
      <c r="L199" s="51" t="e">
        <f>K199/SUBTOTAL(109, K9:K809)</f>
        <v>#VALUE!</v>
      </c>
    </row>
    <row r="200" spans="1:12" ht="38.25" x14ac:dyDescent="0.2">
      <c r="A200" s="37" t="s">
        <v>762</v>
      </c>
      <c r="B200" s="38" t="s">
        <v>2096</v>
      </c>
      <c r="C200" s="39" t="s">
        <v>18</v>
      </c>
      <c r="D200" s="39" t="s">
        <v>670</v>
      </c>
      <c r="E200" s="40" t="s">
        <v>930</v>
      </c>
      <c r="F200" s="39" t="s">
        <v>19</v>
      </c>
      <c r="G200" s="41">
        <v>57.506999999999998</v>
      </c>
      <c r="H200" s="42" t="s">
        <v>2110</v>
      </c>
      <c r="I200" s="52" t="s">
        <v>2110</v>
      </c>
      <c r="J200" s="43" t="e">
        <f t="shared" si="18"/>
        <v>#VALUE!</v>
      </c>
      <c r="K200" s="43" t="e">
        <f t="shared" si="19"/>
        <v>#VALUE!</v>
      </c>
      <c r="L200" s="44" t="e">
        <f>K200/SUBTOTAL(109, K9:K809)</f>
        <v>#VALUE!</v>
      </c>
    </row>
    <row r="201" spans="1:12" ht="38.25" x14ac:dyDescent="0.2">
      <c r="A201" s="45" t="s">
        <v>763</v>
      </c>
      <c r="B201" s="46" t="s">
        <v>2096</v>
      </c>
      <c r="C201" s="47" t="s">
        <v>18</v>
      </c>
      <c r="D201" s="47" t="s">
        <v>317</v>
      </c>
      <c r="E201" s="48" t="s">
        <v>931</v>
      </c>
      <c r="F201" s="47" t="s">
        <v>19</v>
      </c>
      <c r="G201" s="49">
        <v>57.506999999999998</v>
      </c>
      <c r="H201" s="42" t="s">
        <v>2110</v>
      </c>
      <c r="I201" s="52" t="s">
        <v>2110</v>
      </c>
      <c r="J201" s="50" t="e">
        <f t="shared" si="18"/>
        <v>#VALUE!</v>
      </c>
      <c r="K201" s="50" t="e">
        <f t="shared" si="19"/>
        <v>#VALUE!</v>
      </c>
      <c r="L201" s="51" t="e">
        <f>K201/SUBTOTAL(109, K9:K809)</f>
        <v>#VALUE!</v>
      </c>
    </row>
    <row r="202" spans="1:12" ht="38.25" x14ac:dyDescent="0.2">
      <c r="A202" s="37" t="s">
        <v>764</v>
      </c>
      <c r="B202" s="38" t="s">
        <v>2096</v>
      </c>
      <c r="C202" s="39" t="s">
        <v>18</v>
      </c>
      <c r="D202" s="39" t="s">
        <v>668</v>
      </c>
      <c r="E202" s="40" t="s">
        <v>669</v>
      </c>
      <c r="F202" s="39" t="s">
        <v>19</v>
      </c>
      <c r="G202" s="41">
        <v>14.413</v>
      </c>
      <c r="H202" s="42" t="s">
        <v>2110</v>
      </c>
      <c r="I202" s="52" t="s">
        <v>2110</v>
      </c>
      <c r="J202" s="43" t="e">
        <f t="shared" si="18"/>
        <v>#VALUE!</v>
      </c>
      <c r="K202" s="43" t="e">
        <f t="shared" si="19"/>
        <v>#VALUE!</v>
      </c>
      <c r="L202" s="44" t="e">
        <f>K202/SUBTOTAL(109, K9:K809)</f>
        <v>#VALUE!</v>
      </c>
    </row>
    <row r="203" spans="1:12" s="3" customFormat="1" x14ac:dyDescent="0.2">
      <c r="A203" s="23" t="s">
        <v>302</v>
      </c>
      <c r="B203" s="24"/>
      <c r="C203" s="24"/>
      <c r="D203" s="24"/>
      <c r="E203" s="24" t="s">
        <v>319</v>
      </c>
      <c r="F203" s="25"/>
      <c r="G203" s="26"/>
      <c r="H203" s="27"/>
      <c r="I203" s="28" t="s">
        <v>15</v>
      </c>
      <c r="J203" s="27"/>
      <c r="K203" s="27" t="e">
        <f>SUBTOTAL(109,K204:K217)</f>
        <v>#VALUE!</v>
      </c>
      <c r="L203" s="29" t="e">
        <f>K203/SUBTOTAL(109, K9:K809)</f>
        <v>#VALUE!</v>
      </c>
    </row>
    <row r="204" spans="1:12" ht="89.25" x14ac:dyDescent="0.2">
      <c r="A204" s="45" t="s">
        <v>765</v>
      </c>
      <c r="B204" s="46" t="s">
        <v>2096</v>
      </c>
      <c r="C204" s="47" t="s">
        <v>18</v>
      </c>
      <c r="D204" s="47" t="s">
        <v>932</v>
      </c>
      <c r="E204" s="48" t="s">
        <v>933</v>
      </c>
      <c r="F204" s="47" t="s">
        <v>29</v>
      </c>
      <c r="G204" s="49">
        <v>1</v>
      </c>
      <c r="H204" s="42" t="s">
        <v>2110</v>
      </c>
      <c r="I204" s="52" t="s">
        <v>2110</v>
      </c>
      <c r="J204" s="50" t="e">
        <f t="shared" ref="J204:J217" si="20">TRUNC(H204*(1+I204), 2)</f>
        <v>#VALUE!</v>
      </c>
      <c r="K204" s="50" t="e">
        <f t="shared" ref="K204:K217" si="21">TRUNC(G204*TRUNC(J204, 2), 2)</f>
        <v>#VALUE!</v>
      </c>
      <c r="L204" s="51" t="e">
        <f>K204/SUBTOTAL(109, K9:K809)</f>
        <v>#VALUE!</v>
      </c>
    </row>
    <row r="205" spans="1:12" ht="127.5" x14ac:dyDescent="0.2">
      <c r="A205" s="37" t="s">
        <v>766</v>
      </c>
      <c r="B205" s="38" t="s">
        <v>2096</v>
      </c>
      <c r="C205" s="39" t="s">
        <v>18</v>
      </c>
      <c r="D205" s="39" t="s">
        <v>934</v>
      </c>
      <c r="E205" s="40" t="s">
        <v>935</v>
      </c>
      <c r="F205" s="39" t="s">
        <v>29</v>
      </c>
      <c r="G205" s="41">
        <v>2</v>
      </c>
      <c r="H205" s="42" t="s">
        <v>2110</v>
      </c>
      <c r="I205" s="52" t="s">
        <v>2110</v>
      </c>
      <c r="J205" s="43" t="e">
        <f t="shared" si="20"/>
        <v>#VALUE!</v>
      </c>
      <c r="K205" s="43" t="e">
        <f t="shared" si="21"/>
        <v>#VALUE!</v>
      </c>
      <c r="L205" s="44" t="e">
        <f>K205/SUBTOTAL(109, K9:K809)</f>
        <v>#VALUE!</v>
      </c>
    </row>
    <row r="206" spans="1:12" ht="127.5" x14ac:dyDescent="0.2">
      <c r="A206" s="45" t="s">
        <v>767</v>
      </c>
      <c r="B206" s="46" t="s">
        <v>2096</v>
      </c>
      <c r="C206" s="47" t="s">
        <v>18</v>
      </c>
      <c r="D206" s="47" t="s">
        <v>936</v>
      </c>
      <c r="E206" s="48" t="s">
        <v>937</v>
      </c>
      <c r="F206" s="47" t="s">
        <v>29</v>
      </c>
      <c r="G206" s="49">
        <v>1</v>
      </c>
      <c r="H206" s="42" t="s">
        <v>2110</v>
      </c>
      <c r="I206" s="52" t="s">
        <v>2110</v>
      </c>
      <c r="J206" s="50" t="e">
        <f t="shared" si="20"/>
        <v>#VALUE!</v>
      </c>
      <c r="K206" s="50" t="e">
        <f t="shared" si="21"/>
        <v>#VALUE!</v>
      </c>
      <c r="L206" s="51" t="e">
        <f>K206/SUBTOTAL(109, K9:K809)</f>
        <v>#VALUE!</v>
      </c>
    </row>
    <row r="207" spans="1:12" ht="127.5" x14ac:dyDescent="0.2">
      <c r="A207" s="37" t="s">
        <v>768</v>
      </c>
      <c r="B207" s="38" t="s">
        <v>2096</v>
      </c>
      <c r="C207" s="39" t="s">
        <v>18</v>
      </c>
      <c r="D207" s="39" t="s">
        <v>938</v>
      </c>
      <c r="E207" s="40" t="s">
        <v>939</v>
      </c>
      <c r="F207" s="39" t="s">
        <v>29</v>
      </c>
      <c r="G207" s="41">
        <v>4</v>
      </c>
      <c r="H207" s="42" t="s">
        <v>2110</v>
      </c>
      <c r="I207" s="52" t="s">
        <v>2110</v>
      </c>
      <c r="J207" s="43" t="e">
        <f t="shared" si="20"/>
        <v>#VALUE!</v>
      </c>
      <c r="K207" s="43" t="e">
        <f t="shared" si="21"/>
        <v>#VALUE!</v>
      </c>
      <c r="L207" s="44" t="e">
        <f>K207/SUBTOTAL(109, K9:K809)</f>
        <v>#VALUE!</v>
      </c>
    </row>
    <row r="208" spans="1:12" ht="89.25" x14ac:dyDescent="0.2">
      <c r="A208" s="45" t="s">
        <v>769</v>
      </c>
      <c r="B208" s="46" t="s">
        <v>2096</v>
      </c>
      <c r="C208" s="47" t="s">
        <v>18</v>
      </c>
      <c r="D208" s="47" t="s">
        <v>940</v>
      </c>
      <c r="E208" s="48" t="s">
        <v>941</v>
      </c>
      <c r="F208" s="47" t="s">
        <v>29</v>
      </c>
      <c r="G208" s="49">
        <v>1</v>
      </c>
      <c r="H208" s="42" t="s">
        <v>2110</v>
      </c>
      <c r="I208" s="52" t="s">
        <v>2110</v>
      </c>
      <c r="J208" s="50" t="e">
        <f t="shared" si="20"/>
        <v>#VALUE!</v>
      </c>
      <c r="K208" s="50" t="e">
        <f t="shared" si="21"/>
        <v>#VALUE!</v>
      </c>
      <c r="L208" s="51" t="e">
        <f>K208/SUBTOTAL(109, K9:K809)</f>
        <v>#VALUE!</v>
      </c>
    </row>
    <row r="209" spans="1:12" ht="127.5" x14ac:dyDescent="0.2">
      <c r="A209" s="37" t="s">
        <v>770</v>
      </c>
      <c r="B209" s="38" t="s">
        <v>2096</v>
      </c>
      <c r="C209" s="39" t="s">
        <v>18</v>
      </c>
      <c r="D209" s="39" t="s">
        <v>942</v>
      </c>
      <c r="E209" s="40" t="s">
        <v>943</v>
      </c>
      <c r="F209" s="39" t="s">
        <v>29</v>
      </c>
      <c r="G209" s="41">
        <v>2</v>
      </c>
      <c r="H209" s="42" t="s">
        <v>2110</v>
      </c>
      <c r="I209" s="52" t="s">
        <v>2110</v>
      </c>
      <c r="J209" s="43" t="e">
        <f t="shared" si="20"/>
        <v>#VALUE!</v>
      </c>
      <c r="K209" s="43" t="e">
        <f t="shared" si="21"/>
        <v>#VALUE!</v>
      </c>
      <c r="L209" s="44" t="e">
        <f>K209/SUBTOTAL(109, K9:K809)</f>
        <v>#VALUE!</v>
      </c>
    </row>
    <row r="210" spans="1:12" ht="127.5" x14ac:dyDescent="0.2">
      <c r="A210" s="45" t="s">
        <v>771</v>
      </c>
      <c r="B210" s="46" t="s">
        <v>2096</v>
      </c>
      <c r="C210" s="47" t="s">
        <v>18</v>
      </c>
      <c r="D210" s="47" t="s">
        <v>944</v>
      </c>
      <c r="E210" s="48" t="s">
        <v>945</v>
      </c>
      <c r="F210" s="47" t="s">
        <v>29</v>
      </c>
      <c r="G210" s="49">
        <v>6</v>
      </c>
      <c r="H210" s="42" t="s">
        <v>2110</v>
      </c>
      <c r="I210" s="52" t="s">
        <v>2110</v>
      </c>
      <c r="J210" s="50" t="e">
        <f t="shared" si="20"/>
        <v>#VALUE!</v>
      </c>
      <c r="K210" s="50" t="e">
        <f t="shared" si="21"/>
        <v>#VALUE!</v>
      </c>
      <c r="L210" s="51" t="e">
        <f>K210/SUBTOTAL(109, K9:K809)</f>
        <v>#VALUE!</v>
      </c>
    </row>
    <row r="211" spans="1:12" ht="89.25" x14ac:dyDescent="0.2">
      <c r="A211" s="37" t="s">
        <v>772</v>
      </c>
      <c r="B211" s="38" t="s">
        <v>2096</v>
      </c>
      <c r="C211" s="39" t="s">
        <v>18</v>
      </c>
      <c r="D211" s="39" t="s">
        <v>946</v>
      </c>
      <c r="E211" s="40" t="s">
        <v>947</v>
      </c>
      <c r="F211" s="39" t="s">
        <v>29</v>
      </c>
      <c r="G211" s="41">
        <v>1</v>
      </c>
      <c r="H211" s="42" t="s">
        <v>2110</v>
      </c>
      <c r="I211" s="52" t="s">
        <v>2110</v>
      </c>
      <c r="J211" s="43" t="e">
        <f t="shared" si="20"/>
        <v>#VALUE!</v>
      </c>
      <c r="K211" s="43" t="e">
        <f t="shared" si="21"/>
        <v>#VALUE!</v>
      </c>
      <c r="L211" s="44" t="e">
        <f>K211/SUBTOTAL(109, K9:K809)</f>
        <v>#VALUE!</v>
      </c>
    </row>
    <row r="212" spans="1:12" ht="89.25" x14ac:dyDescent="0.2">
      <c r="A212" s="45" t="s">
        <v>773</v>
      </c>
      <c r="B212" s="46" t="s">
        <v>2096</v>
      </c>
      <c r="C212" s="47" t="s">
        <v>18</v>
      </c>
      <c r="D212" s="47" t="s">
        <v>948</v>
      </c>
      <c r="E212" s="48" t="s">
        <v>949</v>
      </c>
      <c r="F212" s="47" t="s">
        <v>29</v>
      </c>
      <c r="G212" s="49">
        <v>1</v>
      </c>
      <c r="H212" s="42" t="s">
        <v>2110</v>
      </c>
      <c r="I212" s="52" t="s">
        <v>2110</v>
      </c>
      <c r="J212" s="50" t="e">
        <f t="shared" si="20"/>
        <v>#VALUE!</v>
      </c>
      <c r="K212" s="50" t="e">
        <f t="shared" si="21"/>
        <v>#VALUE!</v>
      </c>
      <c r="L212" s="51" t="e">
        <f>K212/SUBTOTAL(109, K9:K809)</f>
        <v>#VALUE!</v>
      </c>
    </row>
    <row r="213" spans="1:12" ht="89.25" x14ac:dyDescent="0.2">
      <c r="A213" s="37" t="s">
        <v>774</v>
      </c>
      <c r="B213" s="38" t="s">
        <v>2096</v>
      </c>
      <c r="C213" s="39" t="s">
        <v>18</v>
      </c>
      <c r="D213" s="39" t="s">
        <v>950</v>
      </c>
      <c r="E213" s="40" t="s">
        <v>951</v>
      </c>
      <c r="F213" s="39" t="s">
        <v>29</v>
      </c>
      <c r="G213" s="41">
        <v>3</v>
      </c>
      <c r="H213" s="42" t="s">
        <v>2110</v>
      </c>
      <c r="I213" s="52" t="s">
        <v>2110</v>
      </c>
      <c r="J213" s="43" t="e">
        <f t="shared" si="20"/>
        <v>#VALUE!</v>
      </c>
      <c r="K213" s="43" t="e">
        <f t="shared" si="21"/>
        <v>#VALUE!</v>
      </c>
      <c r="L213" s="44" t="e">
        <f>K213/SUBTOTAL(109, K9:K809)</f>
        <v>#VALUE!</v>
      </c>
    </row>
    <row r="214" spans="1:12" ht="89.25" x14ac:dyDescent="0.2">
      <c r="A214" s="45" t="s">
        <v>775</v>
      </c>
      <c r="B214" s="46" t="s">
        <v>2096</v>
      </c>
      <c r="C214" s="47" t="s">
        <v>18</v>
      </c>
      <c r="D214" s="47" t="s">
        <v>952</v>
      </c>
      <c r="E214" s="48" t="s">
        <v>953</v>
      </c>
      <c r="F214" s="47" t="s">
        <v>29</v>
      </c>
      <c r="G214" s="49">
        <v>1</v>
      </c>
      <c r="H214" s="42" t="s">
        <v>2110</v>
      </c>
      <c r="I214" s="52" t="s">
        <v>2110</v>
      </c>
      <c r="J214" s="50" t="e">
        <f t="shared" si="20"/>
        <v>#VALUE!</v>
      </c>
      <c r="K214" s="50" t="e">
        <f t="shared" si="21"/>
        <v>#VALUE!</v>
      </c>
      <c r="L214" s="51" t="e">
        <f>K214/SUBTOTAL(109, K9:K809)</f>
        <v>#VALUE!</v>
      </c>
    </row>
    <row r="215" spans="1:12" ht="76.5" x14ac:dyDescent="0.2">
      <c r="A215" s="37" t="s">
        <v>776</v>
      </c>
      <c r="B215" s="38" t="s">
        <v>2096</v>
      </c>
      <c r="C215" s="39" t="s">
        <v>18</v>
      </c>
      <c r="D215" s="39" t="s">
        <v>954</v>
      </c>
      <c r="E215" s="40" t="s">
        <v>955</v>
      </c>
      <c r="F215" s="39" t="s">
        <v>19</v>
      </c>
      <c r="G215" s="41">
        <v>1.89</v>
      </c>
      <c r="H215" s="42" t="s">
        <v>2110</v>
      </c>
      <c r="I215" s="52" t="s">
        <v>2110</v>
      </c>
      <c r="J215" s="43" t="e">
        <f t="shared" si="20"/>
        <v>#VALUE!</v>
      </c>
      <c r="K215" s="43" t="e">
        <f t="shared" si="21"/>
        <v>#VALUE!</v>
      </c>
      <c r="L215" s="44" t="e">
        <f>K215/SUBTOTAL(109, K9:K809)</f>
        <v>#VALUE!</v>
      </c>
    </row>
    <row r="216" spans="1:12" ht="76.5" x14ac:dyDescent="0.2">
      <c r="A216" s="45" t="s">
        <v>777</v>
      </c>
      <c r="B216" s="46" t="s">
        <v>2096</v>
      </c>
      <c r="C216" s="47" t="s">
        <v>18</v>
      </c>
      <c r="D216" s="47" t="s">
        <v>956</v>
      </c>
      <c r="E216" s="48" t="s">
        <v>957</v>
      </c>
      <c r="F216" s="47" t="s">
        <v>19</v>
      </c>
      <c r="G216" s="49">
        <v>34.65</v>
      </c>
      <c r="H216" s="42" t="s">
        <v>2110</v>
      </c>
      <c r="I216" s="52" t="s">
        <v>2110</v>
      </c>
      <c r="J216" s="50" t="e">
        <f t="shared" si="20"/>
        <v>#VALUE!</v>
      </c>
      <c r="K216" s="50" t="e">
        <f t="shared" si="21"/>
        <v>#VALUE!</v>
      </c>
      <c r="L216" s="51" t="e">
        <f>K216/SUBTOTAL(109, K9:K809)</f>
        <v>#VALUE!</v>
      </c>
    </row>
    <row r="217" spans="1:12" ht="25.5" x14ac:dyDescent="0.2">
      <c r="A217" s="37" t="s">
        <v>778</v>
      </c>
      <c r="B217" s="38" t="s">
        <v>2096</v>
      </c>
      <c r="C217" s="39" t="s">
        <v>18</v>
      </c>
      <c r="D217" s="39" t="s">
        <v>320</v>
      </c>
      <c r="E217" s="40" t="s">
        <v>321</v>
      </c>
      <c r="F217" s="39" t="s">
        <v>19</v>
      </c>
      <c r="G217" s="41">
        <v>22.07</v>
      </c>
      <c r="H217" s="42" t="s">
        <v>2110</v>
      </c>
      <c r="I217" s="52" t="s">
        <v>2110</v>
      </c>
      <c r="J217" s="43" t="e">
        <f t="shared" si="20"/>
        <v>#VALUE!</v>
      </c>
      <c r="K217" s="43" t="e">
        <f t="shared" si="21"/>
        <v>#VALUE!</v>
      </c>
      <c r="L217" s="44" t="e">
        <f>K217/SUBTOTAL(109, K9:K809)</f>
        <v>#VALUE!</v>
      </c>
    </row>
    <row r="218" spans="1:12" s="3" customFormat="1" x14ac:dyDescent="0.2">
      <c r="A218" s="23" t="s">
        <v>615</v>
      </c>
      <c r="B218" s="24" t="s">
        <v>13</v>
      </c>
      <c r="C218" s="24" t="s">
        <v>13</v>
      </c>
      <c r="D218" s="24" t="s">
        <v>13</v>
      </c>
      <c r="E218" s="24" t="s">
        <v>671</v>
      </c>
      <c r="F218" s="25" t="s">
        <v>13</v>
      </c>
      <c r="G218" s="26"/>
      <c r="H218" s="27"/>
      <c r="I218" s="28" t="s">
        <v>15</v>
      </c>
      <c r="J218" s="27"/>
      <c r="K218" s="27" t="e">
        <f>SUBTOTAL(109,K219:K220)</f>
        <v>#VALUE!</v>
      </c>
      <c r="L218" s="29" t="e">
        <f>K218/SUBTOTAL(109, K9:K809)</f>
        <v>#VALUE!</v>
      </c>
    </row>
    <row r="219" spans="1:12" ht="38.25" x14ac:dyDescent="0.2">
      <c r="A219" s="37" t="s">
        <v>779</v>
      </c>
      <c r="B219" s="38" t="s">
        <v>24</v>
      </c>
      <c r="C219" s="39" t="s">
        <v>18</v>
      </c>
      <c r="D219" s="39" t="s">
        <v>1541</v>
      </c>
      <c r="E219" s="40" t="s">
        <v>1542</v>
      </c>
      <c r="F219" s="39" t="s">
        <v>19</v>
      </c>
      <c r="G219" s="41">
        <v>27.28</v>
      </c>
      <c r="H219" s="42" t="s">
        <v>2110</v>
      </c>
      <c r="I219" s="52" t="s">
        <v>2110</v>
      </c>
      <c r="J219" s="43" t="e">
        <f>TRUNC(H219*(1+I219), 2)</f>
        <v>#VALUE!</v>
      </c>
      <c r="K219" s="43" t="e">
        <f>TRUNC(G219*TRUNC(J219, 2), 2)</f>
        <v>#VALUE!</v>
      </c>
      <c r="L219" s="44" t="e">
        <f>K219/SUBTOTAL(109, K9:K809)</f>
        <v>#VALUE!</v>
      </c>
    </row>
    <row r="220" spans="1:12" ht="38.25" x14ac:dyDescent="0.2">
      <c r="A220" s="45" t="s">
        <v>780</v>
      </c>
      <c r="B220" s="46" t="s">
        <v>24</v>
      </c>
      <c r="C220" s="47" t="s">
        <v>18</v>
      </c>
      <c r="D220" s="47" t="s">
        <v>1543</v>
      </c>
      <c r="E220" s="48" t="s">
        <v>1544</v>
      </c>
      <c r="F220" s="47" t="s">
        <v>61</v>
      </c>
      <c r="G220" s="49">
        <v>170.07</v>
      </c>
      <c r="H220" s="42" t="s">
        <v>2110</v>
      </c>
      <c r="I220" s="52" t="s">
        <v>2110</v>
      </c>
      <c r="J220" s="50" t="e">
        <f>TRUNC(H220*(1+I220), 2)</f>
        <v>#VALUE!</v>
      </c>
      <c r="K220" s="50" t="e">
        <f>TRUNC(G220*TRUNC(J220, 2), 2)</f>
        <v>#VALUE!</v>
      </c>
      <c r="L220" s="51" t="e">
        <f>K220/SUBTOTAL(109, K9:K809)</f>
        <v>#VALUE!</v>
      </c>
    </row>
    <row r="221" spans="1:12" s="3" customFormat="1" x14ac:dyDescent="0.2">
      <c r="A221" s="23" t="s">
        <v>664</v>
      </c>
      <c r="B221" s="24" t="s">
        <v>13</v>
      </c>
      <c r="C221" s="24" t="s">
        <v>13</v>
      </c>
      <c r="D221" s="24" t="s">
        <v>13</v>
      </c>
      <c r="E221" s="24" t="s">
        <v>672</v>
      </c>
      <c r="F221" s="25" t="s">
        <v>13</v>
      </c>
      <c r="G221" s="26"/>
      <c r="H221" s="27"/>
      <c r="I221" s="28" t="s">
        <v>15</v>
      </c>
      <c r="J221" s="27"/>
      <c r="K221" s="27" t="e">
        <f>SUBTOTAL(109,K222:K223)</f>
        <v>#VALUE!</v>
      </c>
      <c r="L221" s="29" t="e">
        <f>K221/SUBTOTAL(109, K9:K809)</f>
        <v>#VALUE!</v>
      </c>
    </row>
    <row r="222" spans="1:12" ht="51" x14ac:dyDescent="0.2">
      <c r="A222" s="45" t="s">
        <v>665</v>
      </c>
      <c r="B222" s="46" t="s">
        <v>2096</v>
      </c>
      <c r="C222" s="47" t="s">
        <v>18</v>
      </c>
      <c r="D222" s="47" t="s">
        <v>673</v>
      </c>
      <c r="E222" s="48" t="s">
        <v>674</v>
      </c>
      <c r="F222" s="47" t="s">
        <v>19</v>
      </c>
      <c r="G222" s="49">
        <v>22.931999999999999</v>
      </c>
      <c r="H222" s="42" t="s">
        <v>2110</v>
      </c>
      <c r="I222" s="52" t="s">
        <v>2110</v>
      </c>
      <c r="J222" s="50" t="e">
        <f>TRUNC(H222*(1+I222), 2)</f>
        <v>#VALUE!</v>
      </c>
      <c r="K222" s="50" t="e">
        <f>TRUNC(G222*TRUNC(J222, 2), 2)</f>
        <v>#VALUE!</v>
      </c>
      <c r="L222" s="51" t="e">
        <f>K222/SUBTOTAL(109, K9:K809)</f>
        <v>#VALUE!</v>
      </c>
    </row>
    <row r="223" spans="1:12" ht="51" x14ac:dyDescent="0.2">
      <c r="A223" s="37" t="s">
        <v>781</v>
      </c>
      <c r="B223" s="38" t="s">
        <v>2096</v>
      </c>
      <c r="C223" s="39" t="s">
        <v>18</v>
      </c>
      <c r="D223" s="39" t="s">
        <v>675</v>
      </c>
      <c r="E223" s="40" t="s">
        <v>676</v>
      </c>
      <c r="F223" s="39" t="s">
        <v>19</v>
      </c>
      <c r="G223" s="41">
        <v>33.804000000000002</v>
      </c>
      <c r="H223" s="42" t="s">
        <v>2110</v>
      </c>
      <c r="I223" s="52" t="s">
        <v>2110</v>
      </c>
      <c r="J223" s="43" t="e">
        <f>TRUNC(H223*(1+I223), 2)</f>
        <v>#VALUE!</v>
      </c>
      <c r="K223" s="43" t="e">
        <f>TRUNC(G223*TRUNC(J223, 2), 2)</f>
        <v>#VALUE!</v>
      </c>
      <c r="L223" s="44" t="e">
        <f>K223/SUBTOTAL(109, K9:K809)</f>
        <v>#VALUE!</v>
      </c>
    </row>
    <row r="224" spans="1:12" x14ac:dyDescent="0.2">
      <c r="A224" s="16" t="s">
        <v>304</v>
      </c>
      <c r="B224" s="17" t="s">
        <v>13</v>
      </c>
      <c r="C224" s="17" t="s">
        <v>13</v>
      </c>
      <c r="D224" s="17" t="s">
        <v>13</v>
      </c>
      <c r="E224" s="17" t="s">
        <v>300</v>
      </c>
      <c r="F224" s="18" t="s">
        <v>13</v>
      </c>
      <c r="G224" s="19"/>
      <c r="H224" s="20"/>
      <c r="I224" s="21" t="s">
        <v>15</v>
      </c>
      <c r="J224" s="20"/>
      <c r="K224" s="20" t="e">
        <f>SUBTOTAL(109,K225:K229)</f>
        <v>#VALUE!</v>
      </c>
      <c r="L224" s="22" t="e">
        <f>K224/SUBTOTAL(109, K9:K809)</f>
        <v>#VALUE!</v>
      </c>
    </row>
    <row r="225" spans="1:12" s="3" customFormat="1" x14ac:dyDescent="0.2">
      <c r="A225" s="23" t="s">
        <v>782</v>
      </c>
      <c r="B225" s="24" t="s">
        <v>13</v>
      </c>
      <c r="C225" s="24" t="s">
        <v>13</v>
      </c>
      <c r="D225" s="24" t="s">
        <v>13</v>
      </c>
      <c r="E225" s="24" t="s">
        <v>888</v>
      </c>
      <c r="F225" s="25" t="s">
        <v>13</v>
      </c>
      <c r="G225" s="26"/>
      <c r="H225" s="27"/>
      <c r="I225" s="28" t="s">
        <v>15</v>
      </c>
      <c r="J225" s="27"/>
      <c r="K225" s="27" t="e">
        <f>SUBTOTAL(109,K226:K226)</f>
        <v>#VALUE!</v>
      </c>
      <c r="L225" s="29" t="e">
        <f>K225/SUBTOTAL(109, K9:K809)</f>
        <v>#VALUE!</v>
      </c>
    </row>
    <row r="226" spans="1:12" ht="25.5" x14ac:dyDescent="0.2">
      <c r="A226" s="45" t="s">
        <v>889</v>
      </c>
      <c r="B226" s="46" t="s">
        <v>17</v>
      </c>
      <c r="C226" s="47" t="s">
        <v>18</v>
      </c>
      <c r="D226" s="47" t="s">
        <v>958</v>
      </c>
      <c r="E226" s="48" t="s">
        <v>959</v>
      </c>
      <c r="F226" s="47" t="s">
        <v>19</v>
      </c>
      <c r="G226" s="49">
        <v>819.54</v>
      </c>
      <c r="H226" s="42" t="s">
        <v>2110</v>
      </c>
      <c r="I226" s="52" t="s">
        <v>2110</v>
      </c>
      <c r="J226" s="50" t="e">
        <f>TRUNC(H226*(1+I226), 2)</f>
        <v>#VALUE!</v>
      </c>
      <c r="K226" s="50" t="e">
        <f>TRUNC(G226*TRUNC(J226, 2), 2)</f>
        <v>#VALUE!</v>
      </c>
      <c r="L226" s="51" t="e">
        <f>K226/SUBTOTAL(109, K9:K809)</f>
        <v>#VALUE!</v>
      </c>
    </row>
    <row r="227" spans="1:12" s="3" customFormat="1" x14ac:dyDescent="0.2">
      <c r="A227" s="23" t="s">
        <v>783</v>
      </c>
      <c r="B227" s="24" t="s">
        <v>13</v>
      </c>
      <c r="C227" s="24" t="s">
        <v>13</v>
      </c>
      <c r="D227" s="24" t="s">
        <v>13</v>
      </c>
      <c r="E227" s="24" t="s">
        <v>303</v>
      </c>
      <c r="F227" s="25" t="s">
        <v>13</v>
      </c>
      <c r="G227" s="26"/>
      <c r="H227" s="27"/>
      <c r="I227" s="28" t="s">
        <v>15</v>
      </c>
      <c r="J227" s="27"/>
      <c r="K227" s="27" t="e">
        <f>SUBTOTAL(109,K228:K229)</f>
        <v>#VALUE!</v>
      </c>
      <c r="L227" s="29" t="e">
        <f>K227/SUBTOTAL(109, K9:K809)</f>
        <v>#VALUE!</v>
      </c>
    </row>
    <row r="228" spans="1:12" ht="25.5" x14ac:dyDescent="0.2">
      <c r="A228" s="45" t="s">
        <v>1650</v>
      </c>
      <c r="B228" s="46" t="s">
        <v>17</v>
      </c>
      <c r="C228" s="47" t="s">
        <v>18</v>
      </c>
      <c r="D228" s="47" t="s">
        <v>960</v>
      </c>
      <c r="E228" s="48" t="s">
        <v>961</v>
      </c>
      <c r="F228" s="47" t="s">
        <v>19</v>
      </c>
      <c r="G228" s="49">
        <v>1828.11</v>
      </c>
      <c r="H228" s="42" t="s">
        <v>2110</v>
      </c>
      <c r="I228" s="52" t="s">
        <v>2110</v>
      </c>
      <c r="J228" s="50" t="e">
        <f>TRUNC(H228*(1+I228), 2)</f>
        <v>#VALUE!</v>
      </c>
      <c r="K228" s="50" t="e">
        <f>TRUNC(G228*TRUNC(J228, 2), 2)</f>
        <v>#VALUE!</v>
      </c>
      <c r="L228" s="51" t="e">
        <f>K228/SUBTOTAL(109, K9:K809)</f>
        <v>#VALUE!</v>
      </c>
    </row>
    <row r="229" spans="1:12" ht="25.5" x14ac:dyDescent="0.2">
      <c r="A229" s="37" t="s">
        <v>1651</v>
      </c>
      <c r="B229" s="38" t="s">
        <v>17</v>
      </c>
      <c r="C229" s="39" t="s">
        <v>18</v>
      </c>
      <c r="D229" s="39" t="s">
        <v>962</v>
      </c>
      <c r="E229" s="40" t="s">
        <v>963</v>
      </c>
      <c r="F229" s="39" t="s">
        <v>19</v>
      </c>
      <c r="G229" s="41">
        <v>1828.11</v>
      </c>
      <c r="H229" s="42" t="s">
        <v>2110</v>
      </c>
      <c r="I229" s="52" t="s">
        <v>2110</v>
      </c>
      <c r="J229" s="43" t="e">
        <f>TRUNC(H229*(1+I229), 2)</f>
        <v>#VALUE!</v>
      </c>
      <c r="K229" s="43" t="e">
        <f>TRUNC(G229*TRUNC(J229, 2), 2)</f>
        <v>#VALUE!</v>
      </c>
      <c r="L229" s="44" t="e">
        <f>K229/SUBTOTAL(109, K9:K809)</f>
        <v>#VALUE!</v>
      </c>
    </row>
    <row r="230" spans="1:12" x14ac:dyDescent="0.2">
      <c r="A230" s="16" t="s">
        <v>309</v>
      </c>
      <c r="B230" s="17" t="s">
        <v>13</v>
      </c>
      <c r="C230" s="17" t="s">
        <v>13</v>
      </c>
      <c r="D230" s="17" t="s">
        <v>13</v>
      </c>
      <c r="E230" s="17" t="s">
        <v>305</v>
      </c>
      <c r="F230" s="18" t="s">
        <v>13</v>
      </c>
      <c r="G230" s="19"/>
      <c r="H230" s="20"/>
      <c r="I230" s="21" t="s">
        <v>15</v>
      </c>
      <c r="J230" s="20"/>
      <c r="K230" s="20" t="e">
        <f>SUBTOTAL(109,K231:K374)</f>
        <v>#VALUE!</v>
      </c>
      <c r="L230" s="22" t="e">
        <f>K230/SUBTOTAL(109, K9:K809)</f>
        <v>#VALUE!</v>
      </c>
    </row>
    <row r="231" spans="1:12" s="3" customFormat="1" x14ac:dyDescent="0.2">
      <c r="A231" s="23" t="s">
        <v>310</v>
      </c>
      <c r="B231" s="24" t="s">
        <v>13</v>
      </c>
      <c r="C231" s="24" t="s">
        <v>13</v>
      </c>
      <c r="D231" s="24" t="s">
        <v>13</v>
      </c>
      <c r="E231" s="24" t="s">
        <v>1545</v>
      </c>
      <c r="F231" s="25" t="s">
        <v>13</v>
      </c>
      <c r="G231" s="26"/>
      <c r="H231" s="27"/>
      <c r="I231" s="28" t="s">
        <v>15</v>
      </c>
      <c r="J231" s="27"/>
      <c r="K231" s="27" t="e">
        <f>SUBTOTAL(109,K232:K233)</f>
        <v>#VALUE!</v>
      </c>
      <c r="L231" s="29" t="e">
        <f>K231/SUBTOTAL(109, K9:K809)</f>
        <v>#VALUE!</v>
      </c>
    </row>
    <row r="232" spans="1:12" x14ac:dyDescent="0.2">
      <c r="A232" s="45" t="s">
        <v>1553</v>
      </c>
      <c r="B232" s="46" t="s">
        <v>24</v>
      </c>
      <c r="C232" s="47" t="s">
        <v>18</v>
      </c>
      <c r="D232" s="47" t="s">
        <v>1546</v>
      </c>
      <c r="E232" s="48" t="s">
        <v>1547</v>
      </c>
      <c r="F232" s="47" t="s">
        <v>61</v>
      </c>
      <c r="G232" s="49">
        <v>476.45</v>
      </c>
      <c r="H232" s="42" t="s">
        <v>2110</v>
      </c>
      <c r="I232" s="52" t="s">
        <v>2110</v>
      </c>
      <c r="J232" s="50" t="e">
        <f>TRUNC(H232*(1+I232), 2)</f>
        <v>#VALUE!</v>
      </c>
      <c r="K232" s="50" t="e">
        <f>TRUNC(G232*TRUNC(J232, 2), 2)</f>
        <v>#VALUE!</v>
      </c>
      <c r="L232" s="51" t="e">
        <f>K232/SUBTOTAL(109, K9:K809)</f>
        <v>#VALUE!</v>
      </c>
    </row>
    <row r="233" spans="1:12" x14ac:dyDescent="0.2">
      <c r="A233" s="37" t="s">
        <v>1652</v>
      </c>
      <c r="B233" s="38" t="s">
        <v>24</v>
      </c>
      <c r="C233" s="39" t="s">
        <v>18</v>
      </c>
      <c r="D233" s="39" t="s">
        <v>1548</v>
      </c>
      <c r="E233" s="40" t="s">
        <v>1549</v>
      </c>
      <c r="F233" s="39" t="s">
        <v>61</v>
      </c>
      <c r="G233" s="41">
        <v>476.45</v>
      </c>
      <c r="H233" s="42" t="s">
        <v>2110</v>
      </c>
      <c r="I233" s="52" t="s">
        <v>2110</v>
      </c>
      <c r="J233" s="43" t="e">
        <f>TRUNC(H233*(1+I233), 2)</f>
        <v>#VALUE!</v>
      </c>
      <c r="K233" s="43" t="e">
        <f>TRUNC(G233*TRUNC(J233, 2), 2)</f>
        <v>#VALUE!</v>
      </c>
      <c r="L233" s="44" t="e">
        <f>K233/SUBTOTAL(109, K9:K809)</f>
        <v>#VALUE!</v>
      </c>
    </row>
    <row r="234" spans="1:12" s="3" customFormat="1" x14ac:dyDescent="0.2">
      <c r="A234" s="23" t="s">
        <v>318</v>
      </c>
      <c r="B234" s="24"/>
      <c r="C234" s="24"/>
      <c r="D234" s="24"/>
      <c r="E234" s="24" t="s">
        <v>1550</v>
      </c>
      <c r="F234" s="25"/>
      <c r="G234" s="26"/>
      <c r="H234" s="27"/>
      <c r="I234" s="28" t="s">
        <v>15</v>
      </c>
      <c r="J234" s="27"/>
      <c r="K234" s="27" t="e">
        <f>SUBTOTAL(109,K235:K284)</f>
        <v>#VALUE!</v>
      </c>
      <c r="L234" s="29" t="e">
        <f>K234/SUBTOTAL(109, K9:K809)</f>
        <v>#VALUE!</v>
      </c>
    </row>
    <row r="235" spans="1:12" s="3" customFormat="1" x14ac:dyDescent="0.2">
      <c r="A235" s="30" t="s">
        <v>1653</v>
      </c>
      <c r="B235" s="31"/>
      <c r="C235" s="31"/>
      <c r="D235" s="31"/>
      <c r="E235" s="31" t="s">
        <v>442</v>
      </c>
      <c r="F235" s="32"/>
      <c r="G235" s="33"/>
      <c r="H235" s="34"/>
      <c r="I235" s="35" t="s">
        <v>15</v>
      </c>
      <c r="J235" s="34"/>
      <c r="K235" s="34" t="e">
        <f>SUBTOTAL(109,K236:K278)</f>
        <v>#VALUE!</v>
      </c>
      <c r="L235" s="36" t="e">
        <f>K235/SUBTOTAL(109, K9:K809)</f>
        <v>#VALUE!</v>
      </c>
    </row>
    <row r="236" spans="1:12" ht="25.5" x14ac:dyDescent="0.2">
      <c r="A236" s="45" t="s">
        <v>1654</v>
      </c>
      <c r="B236" s="46" t="s">
        <v>17</v>
      </c>
      <c r="C236" s="47" t="s">
        <v>18</v>
      </c>
      <c r="D236" s="47" t="s">
        <v>443</v>
      </c>
      <c r="E236" s="48" t="s">
        <v>444</v>
      </c>
      <c r="F236" s="47" t="s">
        <v>29</v>
      </c>
      <c r="G236" s="49">
        <v>15</v>
      </c>
      <c r="H236" s="42" t="s">
        <v>2110</v>
      </c>
      <c r="I236" s="52" t="s">
        <v>2110</v>
      </c>
      <c r="J236" s="50" t="e">
        <f t="shared" ref="J236:J278" si="22">TRUNC(H236*(1+I236), 2)</f>
        <v>#VALUE!</v>
      </c>
      <c r="K236" s="50" t="e">
        <f t="shared" ref="K236:K278" si="23">TRUNC(G236*TRUNC(J236, 2), 2)</f>
        <v>#VALUE!</v>
      </c>
      <c r="L236" s="51" t="e">
        <f>K236/SUBTOTAL(109, K9:K809)</f>
        <v>#VALUE!</v>
      </c>
    </row>
    <row r="237" spans="1:12" ht="25.5" x14ac:dyDescent="0.2">
      <c r="A237" s="37" t="s">
        <v>1655</v>
      </c>
      <c r="B237" s="38" t="s">
        <v>17</v>
      </c>
      <c r="C237" s="39" t="s">
        <v>18</v>
      </c>
      <c r="D237" s="39" t="s">
        <v>445</v>
      </c>
      <c r="E237" s="40" t="s">
        <v>446</v>
      </c>
      <c r="F237" s="39" t="s">
        <v>29</v>
      </c>
      <c r="G237" s="41">
        <v>13</v>
      </c>
      <c r="H237" s="42" t="s">
        <v>2110</v>
      </c>
      <c r="I237" s="52" t="s">
        <v>2110</v>
      </c>
      <c r="J237" s="43" t="e">
        <f t="shared" si="22"/>
        <v>#VALUE!</v>
      </c>
      <c r="K237" s="43" t="e">
        <f t="shared" si="23"/>
        <v>#VALUE!</v>
      </c>
      <c r="L237" s="44" t="e">
        <f>K237/SUBTOTAL(109, K9:K809)</f>
        <v>#VALUE!</v>
      </c>
    </row>
    <row r="238" spans="1:12" ht="25.5" x14ac:dyDescent="0.2">
      <c r="A238" s="45" t="s">
        <v>1656</v>
      </c>
      <c r="B238" s="46" t="s">
        <v>17</v>
      </c>
      <c r="C238" s="47" t="s">
        <v>18</v>
      </c>
      <c r="D238" s="47" t="s">
        <v>447</v>
      </c>
      <c r="E238" s="48" t="s">
        <v>448</v>
      </c>
      <c r="F238" s="47" t="s">
        <v>29</v>
      </c>
      <c r="G238" s="49">
        <v>9</v>
      </c>
      <c r="H238" s="42" t="s">
        <v>2110</v>
      </c>
      <c r="I238" s="52" t="s">
        <v>2110</v>
      </c>
      <c r="J238" s="50" t="e">
        <f t="shared" si="22"/>
        <v>#VALUE!</v>
      </c>
      <c r="K238" s="50" t="e">
        <f t="shared" si="23"/>
        <v>#VALUE!</v>
      </c>
      <c r="L238" s="51" t="e">
        <f>K238/SUBTOTAL(109, K9:K809)</f>
        <v>#VALUE!</v>
      </c>
    </row>
    <row r="239" spans="1:12" x14ac:dyDescent="0.2">
      <c r="A239" s="37" t="s">
        <v>1657</v>
      </c>
      <c r="B239" s="38" t="s">
        <v>17</v>
      </c>
      <c r="C239" s="39" t="s">
        <v>18</v>
      </c>
      <c r="D239" s="39" t="s">
        <v>449</v>
      </c>
      <c r="E239" s="40" t="s">
        <v>450</v>
      </c>
      <c r="F239" s="39" t="s">
        <v>29</v>
      </c>
      <c r="G239" s="41">
        <v>6</v>
      </c>
      <c r="H239" s="42" t="s">
        <v>2110</v>
      </c>
      <c r="I239" s="52" t="s">
        <v>2110</v>
      </c>
      <c r="J239" s="43" t="e">
        <f t="shared" si="22"/>
        <v>#VALUE!</v>
      </c>
      <c r="K239" s="43" t="e">
        <f t="shared" si="23"/>
        <v>#VALUE!</v>
      </c>
      <c r="L239" s="44" t="e">
        <f>K239/SUBTOTAL(109, K9:K809)</f>
        <v>#VALUE!</v>
      </c>
    </row>
    <row r="240" spans="1:12" ht="25.5" x14ac:dyDescent="0.2">
      <c r="A240" s="45" t="s">
        <v>1658</v>
      </c>
      <c r="B240" s="46" t="s">
        <v>17</v>
      </c>
      <c r="C240" s="47" t="s">
        <v>18</v>
      </c>
      <c r="D240" s="47" t="s">
        <v>451</v>
      </c>
      <c r="E240" s="48" t="s">
        <v>452</v>
      </c>
      <c r="F240" s="47" t="s">
        <v>29</v>
      </c>
      <c r="G240" s="49">
        <v>6</v>
      </c>
      <c r="H240" s="42" t="s">
        <v>2110</v>
      </c>
      <c r="I240" s="52" t="s">
        <v>2110</v>
      </c>
      <c r="J240" s="50" t="e">
        <f t="shared" si="22"/>
        <v>#VALUE!</v>
      </c>
      <c r="K240" s="50" t="e">
        <f t="shared" si="23"/>
        <v>#VALUE!</v>
      </c>
      <c r="L240" s="51" t="e">
        <f>K240/SUBTOTAL(109, K9:K809)</f>
        <v>#VALUE!</v>
      </c>
    </row>
    <row r="241" spans="1:12" ht="25.5" x14ac:dyDescent="0.2">
      <c r="A241" s="37" t="s">
        <v>1659</v>
      </c>
      <c r="B241" s="38" t="s">
        <v>17</v>
      </c>
      <c r="C241" s="39" t="s">
        <v>18</v>
      </c>
      <c r="D241" s="39" t="s">
        <v>453</v>
      </c>
      <c r="E241" s="40" t="s">
        <v>454</v>
      </c>
      <c r="F241" s="39" t="s">
        <v>29</v>
      </c>
      <c r="G241" s="41">
        <v>2</v>
      </c>
      <c r="H241" s="42" t="s">
        <v>2110</v>
      </c>
      <c r="I241" s="52" t="s">
        <v>2110</v>
      </c>
      <c r="J241" s="43" t="e">
        <f t="shared" si="22"/>
        <v>#VALUE!</v>
      </c>
      <c r="K241" s="43" t="e">
        <f t="shared" si="23"/>
        <v>#VALUE!</v>
      </c>
      <c r="L241" s="44" t="e">
        <f>K241/SUBTOTAL(109, K9:K809)</f>
        <v>#VALUE!</v>
      </c>
    </row>
    <row r="242" spans="1:12" ht="25.5" x14ac:dyDescent="0.2">
      <c r="A242" s="45" t="s">
        <v>1660</v>
      </c>
      <c r="B242" s="46" t="s">
        <v>17</v>
      </c>
      <c r="C242" s="47" t="s">
        <v>18</v>
      </c>
      <c r="D242" s="47" t="s">
        <v>455</v>
      </c>
      <c r="E242" s="48" t="s">
        <v>456</v>
      </c>
      <c r="F242" s="47" t="s">
        <v>29</v>
      </c>
      <c r="G242" s="49">
        <v>6</v>
      </c>
      <c r="H242" s="42" t="s">
        <v>2110</v>
      </c>
      <c r="I242" s="52" t="s">
        <v>2110</v>
      </c>
      <c r="J242" s="50" t="e">
        <f t="shared" si="22"/>
        <v>#VALUE!</v>
      </c>
      <c r="K242" s="50" t="e">
        <f t="shared" si="23"/>
        <v>#VALUE!</v>
      </c>
      <c r="L242" s="51" t="e">
        <f>K242/SUBTOTAL(109, K9:K809)</f>
        <v>#VALUE!</v>
      </c>
    </row>
    <row r="243" spans="1:12" ht="25.5" x14ac:dyDescent="0.2">
      <c r="A243" s="37" t="s">
        <v>1661</v>
      </c>
      <c r="B243" s="38" t="s">
        <v>17</v>
      </c>
      <c r="C243" s="39" t="s">
        <v>18</v>
      </c>
      <c r="D243" s="39" t="s">
        <v>457</v>
      </c>
      <c r="E243" s="40" t="s">
        <v>458</v>
      </c>
      <c r="F243" s="39" t="s">
        <v>29</v>
      </c>
      <c r="G243" s="41">
        <v>6</v>
      </c>
      <c r="H243" s="42" t="s">
        <v>2110</v>
      </c>
      <c r="I243" s="52" t="s">
        <v>2110</v>
      </c>
      <c r="J243" s="43" t="e">
        <f t="shared" si="22"/>
        <v>#VALUE!</v>
      </c>
      <c r="K243" s="43" t="e">
        <f t="shared" si="23"/>
        <v>#VALUE!</v>
      </c>
      <c r="L243" s="44" t="e">
        <f>K243/SUBTOTAL(109, K9:K809)</f>
        <v>#VALUE!</v>
      </c>
    </row>
    <row r="244" spans="1:12" ht="25.5" x14ac:dyDescent="0.2">
      <c r="A244" s="45" t="s">
        <v>1662</v>
      </c>
      <c r="B244" s="46" t="s">
        <v>17</v>
      </c>
      <c r="C244" s="47" t="s">
        <v>18</v>
      </c>
      <c r="D244" s="47" t="s">
        <v>459</v>
      </c>
      <c r="E244" s="48" t="s">
        <v>460</v>
      </c>
      <c r="F244" s="47" t="s">
        <v>29</v>
      </c>
      <c r="G244" s="49">
        <v>1</v>
      </c>
      <c r="H244" s="42" t="s">
        <v>2110</v>
      </c>
      <c r="I244" s="52" t="s">
        <v>2110</v>
      </c>
      <c r="J244" s="50" t="e">
        <f t="shared" si="22"/>
        <v>#VALUE!</v>
      </c>
      <c r="K244" s="50" t="e">
        <f t="shared" si="23"/>
        <v>#VALUE!</v>
      </c>
      <c r="L244" s="51" t="e">
        <f>K244/SUBTOTAL(109, K9:K809)</f>
        <v>#VALUE!</v>
      </c>
    </row>
    <row r="245" spans="1:12" x14ac:dyDescent="0.2">
      <c r="A245" s="37" t="s">
        <v>1663</v>
      </c>
      <c r="B245" s="38" t="s">
        <v>17</v>
      </c>
      <c r="C245" s="39" t="s">
        <v>18</v>
      </c>
      <c r="D245" s="39" t="s">
        <v>461</v>
      </c>
      <c r="E245" s="40" t="s">
        <v>462</v>
      </c>
      <c r="F245" s="39" t="s">
        <v>29</v>
      </c>
      <c r="G245" s="41">
        <v>1</v>
      </c>
      <c r="H245" s="42" t="s">
        <v>2110</v>
      </c>
      <c r="I245" s="52" t="s">
        <v>2110</v>
      </c>
      <c r="J245" s="43" t="e">
        <f t="shared" si="22"/>
        <v>#VALUE!</v>
      </c>
      <c r="K245" s="43" t="e">
        <f t="shared" si="23"/>
        <v>#VALUE!</v>
      </c>
      <c r="L245" s="44" t="e">
        <f>K245/SUBTOTAL(109, K9:K809)</f>
        <v>#VALUE!</v>
      </c>
    </row>
    <row r="246" spans="1:12" ht="25.5" x14ac:dyDescent="0.2">
      <c r="A246" s="45" t="s">
        <v>1664</v>
      </c>
      <c r="B246" s="46" t="s">
        <v>17</v>
      </c>
      <c r="C246" s="47" t="s">
        <v>18</v>
      </c>
      <c r="D246" s="47" t="s">
        <v>463</v>
      </c>
      <c r="E246" s="48" t="s">
        <v>464</v>
      </c>
      <c r="F246" s="47" t="s">
        <v>29</v>
      </c>
      <c r="G246" s="49">
        <v>1</v>
      </c>
      <c r="H246" s="42" t="s">
        <v>2110</v>
      </c>
      <c r="I246" s="52" t="s">
        <v>2110</v>
      </c>
      <c r="J246" s="50" t="e">
        <f t="shared" si="22"/>
        <v>#VALUE!</v>
      </c>
      <c r="K246" s="50" t="e">
        <f t="shared" si="23"/>
        <v>#VALUE!</v>
      </c>
      <c r="L246" s="51" t="e">
        <f>K246/SUBTOTAL(109, K9:K809)</f>
        <v>#VALUE!</v>
      </c>
    </row>
    <row r="247" spans="1:12" ht="25.5" x14ac:dyDescent="0.2">
      <c r="A247" s="37" t="s">
        <v>1665</v>
      </c>
      <c r="B247" s="38" t="s">
        <v>17</v>
      </c>
      <c r="C247" s="39" t="s">
        <v>18</v>
      </c>
      <c r="D247" s="39" t="s">
        <v>465</v>
      </c>
      <c r="E247" s="40" t="s">
        <v>466</v>
      </c>
      <c r="F247" s="39" t="s">
        <v>29</v>
      </c>
      <c r="G247" s="41">
        <v>6</v>
      </c>
      <c r="H247" s="42" t="s">
        <v>2110</v>
      </c>
      <c r="I247" s="52" t="s">
        <v>2110</v>
      </c>
      <c r="J247" s="43" t="e">
        <f t="shared" si="22"/>
        <v>#VALUE!</v>
      </c>
      <c r="K247" s="43" t="e">
        <f t="shared" si="23"/>
        <v>#VALUE!</v>
      </c>
      <c r="L247" s="44" t="e">
        <f>K247/SUBTOTAL(109, K9:K809)</f>
        <v>#VALUE!</v>
      </c>
    </row>
    <row r="248" spans="1:12" ht="25.5" x14ac:dyDescent="0.2">
      <c r="A248" s="45" t="s">
        <v>1666</v>
      </c>
      <c r="B248" s="46" t="s">
        <v>17</v>
      </c>
      <c r="C248" s="47" t="s">
        <v>18</v>
      </c>
      <c r="D248" s="47" t="s">
        <v>467</v>
      </c>
      <c r="E248" s="48" t="s">
        <v>468</v>
      </c>
      <c r="F248" s="47" t="s">
        <v>29</v>
      </c>
      <c r="G248" s="49">
        <v>2</v>
      </c>
      <c r="H248" s="42" t="s">
        <v>2110</v>
      </c>
      <c r="I248" s="52" t="s">
        <v>2110</v>
      </c>
      <c r="J248" s="50" t="e">
        <f t="shared" si="22"/>
        <v>#VALUE!</v>
      </c>
      <c r="K248" s="50" t="e">
        <f t="shared" si="23"/>
        <v>#VALUE!</v>
      </c>
      <c r="L248" s="51" t="e">
        <f>K248/SUBTOTAL(109, K9:K809)</f>
        <v>#VALUE!</v>
      </c>
    </row>
    <row r="249" spans="1:12" ht="25.5" x14ac:dyDescent="0.2">
      <c r="A249" s="37" t="s">
        <v>1667</v>
      </c>
      <c r="B249" s="38" t="s">
        <v>17</v>
      </c>
      <c r="C249" s="39" t="s">
        <v>18</v>
      </c>
      <c r="D249" s="39" t="s">
        <v>469</v>
      </c>
      <c r="E249" s="40" t="s">
        <v>470</v>
      </c>
      <c r="F249" s="39" t="s">
        <v>29</v>
      </c>
      <c r="G249" s="41">
        <v>10</v>
      </c>
      <c r="H249" s="42" t="s">
        <v>2110</v>
      </c>
      <c r="I249" s="52" t="s">
        <v>2110</v>
      </c>
      <c r="J249" s="43" t="e">
        <f t="shared" si="22"/>
        <v>#VALUE!</v>
      </c>
      <c r="K249" s="43" t="e">
        <f t="shared" si="23"/>
        <v>#VALUE!</v>
      </c>
      <c r="L249" s="44" t="e">
        <f>K249/SUBTOTAL(109, K9:K809)</f>
        <v>#VALUE!</v>
      </c>
    </row>
    <row r="250" spans="1:12" ht="25.5" x14ac:dyDescent="0.2">
      <c r="A250" s="45" t="s">
        <v>1668</v>
      </c>
      <c r="B250" s="46" t="s">
        <v>17</v>
      </c>
      <c r="C250" s="47" t="s">
        <v>18</v>
      </c>
      <c r="D250" s="47" t="s">
        <v>471</v>
      </c>
      <c r="E250" s="48" t="s">
        <v>472</v>
      </c>
      <c r="F250" s="47" t="s">
        <v>29</v>
      </c>
      <c r="G250" s="49">
        <v>4</v>
      </c>
      <c r="H250" s="42" t="s">
        <v>2110</v>
      </c>
      <c r="I250" s="52" t="s">
        <v>2110</v>
      </c>
      <c r="J250" s="50" t="e">
        <f t="shared" si="22"/>
        <v>#VALUE!</v>
      </c>
      <c r="K250" s="50" t="e">
        <f t="shared" si="23"/>
        <v>#VALUE!</v>
      </c>
      <c r="L250" s="51" t="e">
        <f>K250/SUBTOTAL(109, K9:K809)</f>
        <v>#VALUE!</v>
      </c>
    </row>
    <row r="251" spans="1:12" ht="25.5" x14ac:dyDescent="0.2">
      <c r="A251" s="37" t="s">
        <v>1669</v>
      </c>
      <c r="B251" s="38" t="s">
        <v>17</v>
      </c>
      <c r="C251" s="39" t="s">
        <v>18</v>
      </c>
      <c r="D251" s="39" t="s">
        <v>473</v>
      </c>
      <c r="E251" s="40" t="s">
        <v>474</v>
      </c>
      <c r="F251" s="39" t="s">
        <v>29</v>
      </c>
      <c r="G251" s="41">
        <v>47</v>
      </c>
      <c r="H251" s="42" t="s">
        <v>2110</v>
      </c>
      <c r="I251" s="52" t="s">
        <v>2110</v>
      </c>
      <c r="J251" s="43" t="e">
        <f t="shared" si="22"/>
        <v>#VALUE!</v>
      </c>
      <c r="K251" s="43" t="e">
        <f t="shared" si="23"/>
        <v>#VALUE!</v>
      </c>
      <c r="L251" s="44" t="e">
        <f>K251/SUBTOTAL(109, K9:K809)</f>
        <v>#VALUE!</v>
      </c>
    </row>
    <row r="252" spans="1:12" ht="25.5" x14ac:dyDescent="0.2">
      <c r="A252" s="45" t="s">
        <v>1670</v>
      </c>
      <c r="B252" s="46" t="s">
        <v>17</v>
      </c>
      <c r="C252" s="47" t="s">
        <v>18</v>
      </c>
      <c r="D252" s="47" t="s">
        <v>475</v>
      </c>
      <c r="E252" s="48" t="s">
        <v>476</v>
      </c>
      <c r="F252" s="47" t="s">
        <v>29</v>
      </c>
      <c r="G252" s="49">
        <v>10</v>
      </c>
      <c r="H252" s="42" t="s">
        <v>2110</v>
      </c>
      <c r="I252" s="52" t="s">
        <v>2110</v>
      </c>
      <c r="J252" s="50" t="e">
        <f t="shared" si="22"/>
        <v>#VALUE!</v>
      </c>
      <c r="K252" s="50" t="e">
        <f t="shared" si="23"/>
        <v>#VALUE!</v>
      </c>
      <c r="L252" s="51" t="e">
        <f>K252/SUBTOTAL(109, K9:K809)</f>
        <v>#VALUE!</v>
      </c>
    </row>
    <row r="253" spans="1:12" ht="25.5" x14ac:dyDescent="0.2">
      <c r="A253" s="37" t="s">
        <v>1671</v>
      </c>
      <c r="B253" s="38" t="s">
        <v>17</v>
      </c>
      <c r="C253" s="39" t="s">
        <v>18</v>
      </c>
      <c r="D253" s="39" t="s">
        <v>477</v>
      </c>
      <c r="E253" s="40" t="s">
        <v>478</v>
      </c>
      <c r="F253" s="39" t="s">
        <v>29</v>
      </c>
      <c r="G253" s="41">
        <v>11</v>
      </c>
      <c r="H253" s="42" t="s">
        <v>2110</v>
      </c>
      <c r="I253" s="52" t="s">
        <v>2110</v>
      </c>
      <c r="J253" s="43" t="e">
        <f t="shared" si="22"/>
        <v>#VALUE!</v>
      </c>
      <c r="K253" s="43" t="e">
        <f t="shared" si="23"/>
        <v>#VALUE!</v>
      </c>
      <c r="L253" s="44" t="e">
        <f>K253/SUBTOTAL(109, K9:K809)</f>
        <v>#VALUE!</v>
      </c>
    </row>
    <row r="254" spans="1:12" x14ac:dyDescent="0.2">
      <c r="A254" s="45" t="s">
        <v>1672</v>
      </c>
      <c r="B254" s="46" t="s">
        <v>2096</v>
      </c>
      <c r="C254" s="47" t="s">
        <v>18</v>
      </c>
      <c r="D254" s="47" t="s">
        <v>479</v>
      </c>
      <c r="E254" s="48" t="s">
        <v>480</v>
      </c>
      <c r="F254" s="47" t="s">
        <v>481</v>
      </c>
      <c r="G254" s="49">
        <v>1</v>
      </c>
      <c r="H254" s="42" t="s">
        <v>2110</v>
      </c>
      <c r="I254" s="52" t="s">
        <v>2110</v>
      </c>
      <c r="J254" s="50" t="e">
        <f t="shared" si="22"/>
        <v>#VALUE!</v>
      </c>
      <c r="K254" s="50" t="e">
        <f t="shared" si="23"/>
        <v>#VALUE!</v>
      </c>
      <c r="L254" s="51" t="e">
        <f>K254/SUBTOTAL(109, K9:K809)</f>
        <v>#VALUE!</v>
      </c>
    </row>
    <row r="255" spans="1:12" ht="25.5" x14ac:dyDescent="0.2">
      <c r="A255" s="37" t="s">
        <v>1673</v>
      </c>
      <c r="B255" s="38" t="s">
        <v>17</v>
      </c>
      <c r="C255" s="39" t="s">
        <v>18</v>
      </c>
      <c r="D255" s="39" t="s">
        <v>482</v>
      </c>
      <c r="E255" s="40" t="s">
        <v>483</v>
      </c>
      <c r="F255" s="39" t="s">
        <v>29</v>
      </c>
      <c r="G255" s="41">
        <v>46</v>
      </c>
      <c r="H255" s="42" t="s">
        <v>2110</v>
      </c>
      <c r="I255" s="52" t="s">
        <v>2110</v>
      </c>
      <c r="J255" s="43" t="e">
        <f t="shared" si="22"/>
        <v>#VALUE!</v>
      </c>
      <c r="K255" s="43" t="e">
        <f t="shared" si="23"/>
        <v>#VALUE!</v>
      </c>
      <c r="L255" s="44" t="e">
        <f>K255/SUBTOTAL(109, K9:K809)</f>
        <v>#VALUE!</v>
      </c>
    </row>
    <row r="256" spans="1:12" ht="25.5" x14ac:dyDescent="0.2">
      <c r="A256" s="45" t="s">
        <v>1674</v>
      </c>
      <c r="B256" s="46" t="s">
        <v>17</v>
      </c>
      <c r="C256" s="47" t="s">
        <v>18</v>
      </c>
      <c r="D256" s="47" t="s">
        <v>484</v>
      </c>
      <c r="E256" s="48" t="s">
        <v>485</v>
      </c>
      <c r="F256" s="47" t="s">
        <v>29</v>
      </c>
      <c r="G256" s="49">
        <v>6</v>
      </c>
      <c r="H256" s="42" t="s">
        <v>2110</v>
      </c>
      <c r="I256" s="52" t="s">
        <v>2110</v>
      </c>
      <c r="J256" s="50" t="e">
        <f t="shared" si="22"/>
        <v>#VALUE!</v>
      </c>
      <c r="K256" s="50" t="e">
        <f t="shared" si="23"/>
        <v>#VALUE!</v>
      </c>
      <c r="L256" s="51" t="e">
        <f>K256/SUBTOTAL(109, K9:K809)</f>
        <v>#VALUE!</v>
      </c>
    </row>
    <row r="257" spans="1:12" ht="25.5" x14ac:dyDescent="0.2">
      <c r="A257" s="37" t="s">
        <v>1675</v>
      </c>
      <c r="B257" s="38" t="s">
        <v>17</v>
      </c>
      <c r="C257" s="39" t="s">
        <v>18</v>
      </c>
      <c r="D257" s="39" t="s">
        <v>486</v>
      </c>
      <c r="E257" s="40" t="s">
        <v>487</v>
      </c>
      <c r="F257" s="39" t="s">
        <v>29</v>
      </c>
      <c r="G257" s="41">
        <v>1</v>
      </c>
      <c r="H257" s="42" t="s">
        <v>2110</v>
      </c>
      <c r="I257" s="52" t="s">
        <v>2110</v>
      </c>
      <c r="J257" s="43" t="e">
        <f t="shared" si="22"/>
        <v>#VALUE!</v>
      </c>
      <c r="K257" s="43" t="e">
        <f t="shared" si="23"/>
        <v>#VALUE!</v>
      </c>
      <c r="L257" s="44" t="e">
        <f>K257/SUBTOTAL(109, K9:K809)</f>
        <v>#VALUE!</v>
      </c>
    </row>
    <row r="258" spans="1:12" ht="25.5" x14ac:dyDescent="0.2">
      <c r="A258" s="45" t="s">
        <v>1676</v>
      </c>
      <c r="B258" s="46" t="s">
        <v>17</v>
      </c>
      <c r="C258" s="47" t="s">
        <v>18</v>
      </c>
      <c r="D258" s="47" t="s">
        <v>488</v>
      </c>
      <c r="E258" s="48" t="s">
        <v>489</v>
      </c>
      <c r="F258" s="47" t="s">
        <v>29</v>
      </c>
      <c r="G258" s="49">
        <v>25</v>
      </c>
      <c r="H258" s="42" t="s">
        <v>2110</v>
      </c>
      <c r="I258" s="52" t="s">
        <v>2110</v>
      </c>
      <c r="J258" s="50" t="e">
        <f t="shared" si="22"/>
        <v>#VALUE!</v>
      </c>
      <c r="K258" s="50" t="e">
        <f t="shared" si="23"/>
        <v>#VALUE!</v>
      </c>
      <c r="L258" s="51" t="e">
        <f>K258/SUBTOTAL(109, K9:K809)</f>
        <v>#VALUE!</v>
      </c>
    </row>
    <row r="259" spans="1:12" ht="25.5" x14ac:dyDescent="0.2">
      <c r="A259" s="37" t="s">
        <v>1677</v>
      </c>
      <c r="B259" s="38" t="s">
        <v>17</v>
      </c>
      <c r="C259" s="39" t="s">
        <v>18</v>
      </c>
      <c r="D259" s="39" t="s">
        <v>490</v>
      </c>
      <c r="E259" s="40" t="s">
        <v>491</v>
      </c>
      <c r="F259" s="39" t="s">
        <v>29</v>
      </c>
      <c r="G259" s="41">
        <v>3</v>
      </c>
      <c r="H259" s="42" t="s">
        <v>2110</v>
      </c>
      <c r="I259" s="52" t="s">
        <v>2110</v>
      </c>
      <c r="J259" s="43" t="e">
        <f t="shared" si="22"/>
        <v>#VALUE!</v>
      </c>
      <c r="K259" s="43" t="e">
        <f t="shared" si="23"/>
        <v>#VALUE!</v>
      </c>
      <c r="L259" s="44" t="e">
        <f>K259/SUBTOTAL(109, K9:K809)</f>
        <v>#VALUE!</v>
      </c>
    </row>
    <row r="260" spans="1:12" ht="25.5" x14ac:dyDescent="0.2">
      <c r="A260" s="45" t="s">
        <v>1678</v>
      </c>
      <c r="B260" s="46" t="s">
        <v>17</v>
      </c>
      <c r="C260" s="47" t="s">
        <v>18</v>
      </c>
      <c r="D260" s="47" t="s">
        <v>492</v>
      </c>
      <c r="E260" s="48" t="s">
        <v>493</v>
      </c>
      <c r="F260" s="47" t="s">
        <v>29</v>
      </c>
      <c r="G260" s="49">
        <v>4</v>
      </c>
      <c r="H260" s="42" t="s">
        <v>2110</v>
      </c>
      <c r="I260" s="52" t="s">
        <v>2110</v>
      </c>
      <c r="J260" s="50" t="e">
        <f t="shared" si="22"/>
        <v>#VALUE!</v>
      </c>
      <c r="K260" s="50" t="e">
        <f t="shared" si="23"/>
        <v>#VALUE!</v>
      </c>
      <c r="L260" s="51" t="e">
        <f>K260/SUBTOTAL(109, K9:K809)</f>
        <v>#VALUE!</v>
      </c>
    </row>
    <row r="261" spans="1:12" ht="25.5" x14ac:dyDescent="0.2">
      <c r="A261" s="37" t="s">
        <v>1679</v>
      </c>
      <c r="B261" s="38" t="s">
        <v>17</v>
      </c>
      <c r="C261" s="39" t="s">
        <v>18</v>
      </c>
      <c r="D261" s="39" t="s">
        <v>494</v>
      </c>
      <c r="E261" s="40" t="s">
        <v>495</v>
      </c>
      <c r="F261" s="39" t="s">
        <v>29</v>
      </c>
      <c r="G261" s="41">
        <v>1</v>
      </c>
      <c r="H261" s="42" t="s">
        <v>2110</v>
      </c>
      <c r="I261" s="52" t="s">
        <v>2110</v>
      </c>
      <c r="J261" s="43" t="e">
        <f t="shared" si="22"/>
        <v>#VALUE!</v>
      </c>
      <c r="K261" s="43" t="e">
        <f t="shared" si="23"/>
        <v>#VALUE!</v>
      </c>
      <c r="L261" s="44" t="e">
        <f>K261/SUBTOTAL(109, K9:K809)</f>
        <v>#VALUE!</v>
      </c>
    </row>
    <row r="262" spans="1:12" ht="25.5" x14ac:dyDescent="0.2">
      <c r="A262" s="45" t="s">
        <v>1680</v>
      </c>
      <c r="B262" s="46" t="s">
        <v>17</v>
      </c>
      <c r="C262" s="47" t="s">
        <v>18</v>
      </c>
      <c r="D262" s="47" t="s">
        <v>496</v>
      </c>
      <c r="E262" s="48" t="s">
        <v>497</v>
      </c>
      <c r="F262" s="47" t="s">
        <v>29</v>
      </c>
      <c r="G262" s="49">
        <v>4</v>
      </c>
      <c r="H262" s="42" t="s">
        <v>2110</v>
      </c>
      <c r="I262" s="52" t="s">
        <v>2110</v>
      </c>
      <c r="J262" s="50" t="e">
        <f t="shared" si="22"/>
        <v>#VALUE!</v>
      </c>
      <c r="K262" s="50" t="e">
        <f t="shared" si="23"/>
        <v>#VALUE!</v>
      </c>
      <c r="L262" s="51" t="e">
        <f>K262/SUBTOTAL(109, K9:K809)</f>
        <v>#VALUE!</v>
      </c>
    </row>
    <row r="263" spans="1:12" ht="25.5" x14ac:dyDescent="0.2">
      <c r="A263" s="37" t="s">
        <v>1681</v>
      </c>
      <c r="B263" s="38" t="s">
        <v>17</v>
      </c>
      <c r="C263" s="39" t="s">
        <v>18</v>
      </c>
      <c r="D263" s="39" t="s">
        <v>498</v>
      </c>
      <c r="E263" s="40" t="s">
        <v>499</v>
      </c>
      <c r="F263" s="39" t="s">
        <v>29</v>
      </c>
      <c r="G263" s="41">
        <v>1</v>
      </c>
      <c r="H263" s="42" t="s">
        <v>2110</v>
      </c>
      <c r="I263" s="52" t="s">
        <v>2110</v>
      </c>
      <c r="J263" s="43" t="e">
        <f t="shared" si="22"/>
        <v>#VALUE!</v>
      </c>
      <c r="K263" s="43" t="e">
        <f t="shared" si="23"/>
        <v>#VALUE!</v>
      </c>
      <c r="L263" s="44" t="e">
        <f>K263/SUBTOTAL(109, K9:K809)</f>
        <v>#VALUE!</v>
      </c>
    </row>
    <row r="264" spans="1:12" ht="25.5" x14ac:dyDescent="0.2">
      <c r="A264" s="45" t="s">
        <v>1682</v>
      </c>
      <c r="B264" s="46" t="s">
        <v>17</v>
      </c>
      <c r="C264" s="47" t="s">
        <v>18</v>
      </c>
      <c r="D264" s="47" t="s">
        <v>500</v>
      </c>
      <c r="E264" s="48" t="s">
        <v>501</v>
      </c>
      <c r="F264" s="47" t="s">
        <v>29</v>
      </c>
      <c r="G264" s="49">
        <v>4</v>
      </c>
      <c r="H264" s="42" t="s">
        <v>2110</v>
      </c>
      <c r="I264" s="52" t="s">
        <v>2110</v>
      </c>
      <c r="J264" s="50" t="e">
        <f t="shared" si="22"/>
        <v>#VALUE!</v>
      </c>
      <c r="K264" s="50" t="e">
        <f t="shared" si="23"/>
        <v>#VALUE!</v>
      </c>
      <c r="L264" s="51" t="e">
        <f>K264/SUBTOTAL(109, K9:K809)</f>
        <v>#VALUE!</v>
      </c>
    </row>
    <row r="265" spans="1:12" x14ac:dyDescent="0.2">
      <c r="A265" s="37" t="s">
        <v>1683</v>
      </c>
      <c r="B265" s="38" t="s">
        <v>2096</v>
      </c>
      <c r="C265" s="39" t="s">
        <v>18</v>
      </c>
      <c r="D265" s="39" t="s">
        <v>502</v>
      </c>
      <c r="E265" s="40" t="s">
        <v>503</v>
      </c>
      <c r="F265" s="39" t="s">
        <v>29</v>
      </c>
      <c r="G265" s="41">
        <v>1</v>
      </c>
      <c r="H265" s="42" t="s">
        <v>2110</v>
      </c>
      <c r="I265" s="52" t="s">
        <v>2110</v>
      </c>
      <c r="J265" s="43" t="e">
        <f t="shared" si="22"/>
        <v>#VALUE!</v>
      </c>
      <c r="K265" s="43" t="e">
        <f t="shared" si="23"/>
        <v>#VALUE!</v>
      </c>
      <c r="L265" s="44" t="e">
        <f>K265/SUBTOTAL(109, K9:K809)</f>
        <v>#VALUE!</v>
      </c>
    </row>
    <row r="266" spans="1:12" ht="25.5" x14ac:dyDescent="0.2">
      <c r="A266" s="45" t="s">
        <v>1684</v>
      </c>
      <c r="B266" s="46" t="s">
        <v>17</v>
      </c>
      <c r="C266" s="47" t="s">
        <v>18</v>
      </c>
      <c r="D266" s="47" t="s">
        <v>504</v>
      </c>
      <c r="E266" s="48" t="s">
        <v>505</v>
      </c>
      <c r="F266" s="47" t="s">
        <v>29</v>
      </c>
      <c r="G266" s="49">
        <v>10</v>
      </c>
      <c r="H266" s="42" t="s">
        <v>2110</v>
      </c>
      <c r="I266" s="52" t="s">
        <v>2110</v>
      </c>
      <c r="J266" s="50" t="e">
        <f t="shared" si="22"/>
        <v>#VALUE!</v>
      </c>
      <c r="K266" s="50" t="e">
        <f t="shared" si="23"/>
        <v>#VALUE!</v>
      </c>
      <c r="L266" s="51" t="e">
        <f>K266/SUBTOTAL(109, K9:K809)</f>
        <v>#VALUE!</v>
      </c>
    </row>
    <row r="267" spans="1:12" ht="25.5" x14ac:dyDescent="0.2">
      <c r="A267" s="37" t="s">
        <v>1685</v>
      </c>
      <c r="B267" s="38" t="s">
        <v>17</v>
      </c>
      <c r="C267" s="39" t="s">
        <v>18</v>
      </c>
      <c r="D267" s="39" t="s">
        <v>506</v>
      </c>
      <c r="E267" s="40" t="s">
        <v>507</v>
      </c>
      <c r="F267" s="39" t="s">
        <v>29</v>
      </c>
      <c r="G267" s="41">
        <v>1</v>
      </c>
      <c r="H267" s="42" t="s">
        <v>2110</v>
      </c>
      <c r="I267" s="52" t="s">
        <v>2110</v>
      </c>
      <c r="J267" s="43" t="e">
        <f t="shared" si="22"/>
        <v>#VALUE!</v>
      </c>
      <c r="K267" s="43" t="e">
        <f t="shared" si="23"/>
        <v>#VALUE!</v>
      </c>
      <c r="L267" s="44" t="e">
        <f>K267/SUBTOTAL(109, K9:K809)</f>
        <v>#VALUE!</v>
      </c>
    </row>
    <row r="268" spans="1:12" x14ac:dyDescent="0.2">
      <c r="A268" s="45" t="s">
        <v>1686</v>
      </c>
      <c r="B268" s="46" t="s">
        <v>2096</v>
      </c>
      <c r="C268" s="47" t="s">
        <v>18</v>
      </c>
      <c r="D268" s="47" t="s">
        <v>508</v>
      </c>
      <c r="E268" s="48" t="s">
        <v>509</v>
      </c>
      <c r="F268" s="47" t="s">
        <v>29</v>
      </c>
      <c r="G268" s="49">
        <v>1</v>
      </c>
      <c r="H268" s="42" t="s">
        <v>2110</v>
      </c>
      <c r="I268" s="52" t="s">
        <v>2110</v>
      </c>
      <c r="J268" s="50" t="e">
        <f t="shared" si="22"/>
        <v>#VALUE!</v>
      </c>
      <c r="K268" s="50" t="e">
        <f t="shared" si="23"/>
        <v>#VALUE!</v>
      </c>
      <c r="L268" s="51" t="e">
        <f>K268/SUBTOTAL(109, K9:K809)</f>
        <v>#VALUE!</v>
      </c>
    </row>
    <row r="269" spans="1:12" ht="25.5" x14ac:dyDescent="0.2">
      <c r="A269" s="37" t="s">
        <v>1687</v>
      </c>
      <c r="B269" s="38" t="s">
        <v>17</v>
      </c>
      <c r="C269" s="39" t="s">
        <v>18</v>
      </c>
      <c r="D269" s="39" t="s">
        <v>510</v>
      </c>
      <c r="E269" s="40" t="s">
        <v>511</v>
      </c>
      <c r="F269" s="39" t="s">
        <v>29</v>
      </c>
      <c r="G269" s="41">
        <v>8</v>
      </c>
      <c r="H269" s="42" t="s">
        <v>2110</v>
      </c>
      <c r="I269" s="52" t="s">
        <v>2110</v>
      </c>
      <c r="J269" s="43" t="e">
        <f t="shared" si="22"/>
        <v>#VALUE!</v>
      </c>
      <c r="K269" s="43" t="e">
        <f t="shared" si="23"/>
        <v>#VALUE!</v>
      </c>
      <c r="L269" s="44" t="e">
        <f>K269/SUBTOTAL(109, K9:K809)</f>
        <v>#VALUE!</v>
      </c>
    </row>
    <row r="270" spans="1:12" ht="25.5" x14ac:dyDescent="0.2">
      <c r="A270" s="45" t="s">
        <v>1688</v>
      </c>
      <c r="B270" s="46" t="s">
        <v>17</v>
      </c>
      <c r="C270" s="47" t="s">
        <v>18</v>
      </c>
      <c r="D270" s="47" t="s">
        <v>512</v>
      </c>
      <c r="E270" s="48" t="s">
        <v>513</v>
      </c>
      <c r="F270" s="47" t="s">
        <v>29</v>
      </c>
      <c r="G270" s="49">
        <v>10</v>
      </c>
      <c r="H270" s="42" t="s">
        <v>2110</v>
      </c>
      <c r="I270" s="52" t="s">
        <v>2110</v>
      </c>
      <c r="J270" s="50" t="e">
        <f t="shared" si="22"/>
        <v>#VALUE!</v>
      </c>
      <c r="K270" s="50" t="e">
        <f t="shared" si="23"/>
        <v>#VALUE!</v>
      </c>
      <c r="L270" s="51" t="e">
        <f>K270/SUBTOTAL(109, K9:K809)</f>
        <v>#VALUE!</v>
      </c>
    </row>
    <row r="271" spans="1:12" ht="25.5" x14ac:dyDescent="0.2">
      <c r="A271" s="37" t="s">
        <v>1689</v>
      </c>
      <c r="B271" s="38" t="s">
        <v>17</v>
      </c>
      <c r="C271" s="39" t="s">
        <v>18</v>
      </c>
      <c r="D271" s="39" t="s">
        <v>514</v>
      </c>
      <c r="E271" s="40" t="s">
        <v>515</v>
      </c>
      <c r="F271" s="39" t="s">
        <v>29</v>
      </c>
      <c r="G271" s="41">
        <v>1</v>
      </c>
      <c r="H271" s="42" t="s">
        <v>2110</v>
      </c>
      <c r="I271" s="52" t="s">
        <v>2110</v>
      </c>
      <c r="J271" s="43" t="e">
        <f t="shared" si="22"/>
        <v>#VALUE!</v>
      </c>
      <c r="K271" s="43" t="e">
        <f t="shared" si="23"/>
        <v>#VALUE!</v>
      </c>
      <c r="L271" s="44" t="e">
        <f>K271/SUBTOTAL(109, K9:K809)</f>
        <v>#VALUE!</v>
      </c>
    </row>
    <row r="272" spans="1:12" ht="25.5" x14ac:dyDescent="0.2">
      <c r="A272" s="45" t="s">
        <v>1690</v>
      </c>
      <c r="B272" s="46" t="s">
        <v>17</v>
      </c>
      <c r="C272" s="47" t="s">
        <v>18</v>
      </c>
      <c r="D272" s="47" t="s">
        <v>516</v>
      </c>
      <c r="E272" s="48" t="s">
        <v>517</v>
      </c>
      <c r="F272" s="47" t="s">
        <v>29</v>
      </c>
      <c r="G272" s="49">
        <v>5</v>
      </c>
      <c r="H272" s="42" t="s">
        <v>2110</v>
      </c>
      <c r="I272" s="52" t="s">
        <v>2110</v>
      </c>
      <c r="J272" s="50" t="e">
        <f t="shared" si="22"/>
        <v>#VALUE!</v>
      </c>
      <c r="K272" s="50" t="e">
        <f t="shared" si="23"/>
        <v>#VALUE!</v>
      </c>
      <c r="L272" s="51" t="e">
        <f>K272/SUBTOTAL(109, K9:K809)</f>
        <v>#VALUE!</v>
      </c>
    </row>
    <row r="273" spans="1:12" x14ac:dyDescent="0.2">
      <c r="A273" s="37" t="s">
        <v>1691</v>
      </c>
      <c r="B273" s="38" t="s">
        <v>2096</v>
      </c>
      <c r="C273" s="39" t="s">
        <v>18</v>
      </c>
      <c r="D273" s="39" t="s">
        <v>518</v>
      </c>
      <c r="E273" s="40" t="s">
        <v>519</v>
      </c>
      <c r="F273" s="39" t="s">
        <v>29</v>
      </c>
      <c r="G273" s="41">
        <v>2</v>
      </c>
      <c r="H273" s="42" t="s">
        <v>2110</v>
      </c>
      <c r="I273" s="52" t="s">
        <v>2110</v>
      </c>
      <c r="J273" s="43" t="e">
        <f t="shared" si="22"/>
        <v>#VALUE!</v>
      </c>
      <c r="K273" s="43" t="e">
        <f t="shared" si="23"/>
        <v>#VALUE!</v>
      </c>
      <c r="L273" s="44" t="e">
        <f>K273/SUBTOTAL(109, K9:K809)</f>
        <v>#VALUE!</v>
      </c>
    </row>
    <row r="274" spans="1:12" x14ac:dyDescent="0.2">
      <c r="A274" s="45" t="s">
        <v>1692</v>
      </c>
      <c r="B274" s="46" t="s">
        <v>2096</v>
      </c>
      <c r="C274" s="47" t="s">
        <v>18</v>
      </c>
      <c r="D274" s="47" t="s">
        <v>520</v>
      </c>
      <c r="E274" s="48" t="s">
        <v>521</v>
      </c>
      <c r="F274" s="47" t="s">
        <v>29</v>
      </c>
      <c r="G274" s="49">
        <v>2</v>
      </c>
      <c r="H274" s="42" t="s">
        <v>2110</v>
      </c>
      <c r="I274" s="52" t="s">
        <v>2110</v>
      </c>
      <c r="J274" s="50" t="e">
        <f t="shared" si="22"/>
        <v>#VALUE!</v>
      </c>
      <c r="K274" s="50" t="e">
        <f t="shared" si="23"/>
        <v>#VALUE!</v>
      </c>
      <c r="L274" s="51" t="e">
        <f>K274/SUBTOTAL(109, K9:K809)</f>
        <v>#VALUE!</v>
      </c>
    </row>
    <row r="275" spans="1:12" x14ac:dyDescent="0.2">
      <c r="A275" s="37" t="s">
        <v>1693</v>
      </c>
      <c r="B275" s="38" t="s">
        <v>2096</v>
      </c>
      <c r="C275" s="39" t="s">
        <v>18</v>
      </c>
      <c r="D275" s="39" t="s">
        <v>520</v>
      </c>
      <c r="E275" s="40" t="s">
        <v>521</v>
      </c>
      <c r="F275" s="39" t="s">
        <v>29</v>
      </c>
      <c r="G275" s="41">
        <v>1</v>
      </c>
      <c r="H275" s="42" t="s">
        <v>2110</v>
      </c>
      <c r="I275" s="52" t="s">
        <v>2110</v>
      </c>
      <c r="J275" s="43" t="e">
        <f t="shared" si="22"/>
        <v>#VALUE!</v>
      </c>
      <c r="K275" s="43" t="e">
        <f t="shared" si="23"/>
        <v>#VALUE!</v>
      </c>
      <c r="L275" s="44" t="e">
        <f>K275/SUBTOTAL(109, K9:K809)</f>
        <v>#VALUE!</v>
      </c>
    </row>
    <row r="276" spans="1:12" x14ac:dyDescent="0.2">
      <c r="A276" s="45" t="s">
        <v>1694</v>
      </c>
      <c r="B276" s="46" t="s">
        <v>2096</v>
      </c>
      <c r="C276" s="47" t="s">
        <v>18</v>
      </c>
      <c r="D276" s="47" t="s">
        <v>522</v>
      </c>
      <c r="E276" s="48" t="s">
        <v>523</v>
      </c>
      <c r="F276" s="47" t="s">
        <v>29</v>
      </c>
      <c r="G276" s="49">
        <v>1</v>
      </c>
      <c r="H276" s="42" t="s">
        <v>2110</v>
      </c>
      <c r="I276" s="52" t="s">
        <v>2110</v>
      </c>
      <c r="J276" s="50" t="e">
        <f t="shared" si="22"/>
        <v>#VALUE!</v>
      </c>
      <c r="K276" s="50" t="e">
        <f t="shared" si="23"/>
        <v>#VALUE!</v>
      </c>
      <c r="L276" s="51" t="e">
        <f>K276/SUBTOTAL(109, K9:K809)</f>
        <v>#VALUE!</v>
      </c>
    </row>
    <row r="277" spans="1:12" x14ac:dyDescent="0.2">
      <c r="A277" s="37" t="s">
        <v>1695</v>
      </c>
      <c r="B277" s="38" t="s">
        <v>2096</v>
      </c>
      <c r="C277" s="39" t="s">
        <v>18</v>
      </c>
      <c r="D277" s="39" t="s">
        <v>524</v>
      </c>
      <c r="E277" s="40" t="s">
        <v>525</v>
      </c>
      <c r="F277" s="39" t="s">
        <v>29</v>
      </c>
      <c r="G277" s="41">
        <v>1</v>
      </c>
      <c r="H277" s="42" t="s">
        <v>2110</v>
      </c>
      <c r="I277" s="52" t="s">
        <v>2110</v>
      </c>
      <c r="J277" s="43" t="e">
        <f t="shared" si="22"/>
        <v>#VALUE!</v>
      </c>
      <c r="K277" s="43" t="e">
        <f t="shared" si="23"/>
        <v>#VALUE!</v>
      </c>
      <c r="L277" s="44" t="e">
        <f>K277/SUBTOTAL(109, K9:K809)</f>
        <v>#VALUE!</v>
      </c>
    </row>
    <row r="278" spans="1:12" ht="25.5" x14ac:dyDescent="0.2">
      <c r="A278" s="45" t="s">
        <v>1696</v>
      </c>
      <c r="B278" s="46" t="s">
        <v>17</v>
      </c>
      <c r="C278" s="47" t="s">
        <v>18</v>
      </c>
      <c r="D278" s="47" t="s">
        <v>526</v>
      </c>
      <c r="E278" s="48" t="s">
        <v>527</v>
      </c>
      <c r="F278" s="47" t="s">
        <v>29</v>
      </c>
      <c r="G278" s="49">
        <v>1</v>
      </c>
      <c r="H278" s="42" t="s">
        <v>2110</v>
      </c>
      <c r="I278" s="52" t="s">
        <v>2110</v>
      </c>
      <c r="J278" s="50" t="e">
        <f t="shared" si="22"/>
        <v>#VALUE!</v>
      </c>
      <c r="K278" s="50" t="e">
        <f t="shared" si="23"/>
        <v>#VALUE!</v>
      </c>
      <c r="L278" s="51" t="e">
        <f>K278/SUBTOTAL(109, K9:K809)</f>
        <v>#VALUE!</v>
      </c>
    </row>
    <row r="279" spans="1:12" s="3" customFormat="1" x14ac:dyDescent="0.2">
      <c r="A279" s="30" t="s">
        <v>1697</v>
      </c>
      <c r="B279" s="31"/>
      <c r="C279" s="31"/>
      <c r="D279" s="31"/>
      <c r="E279" s="31" t="s">
        <v>528</v>
      </c>
      <c r="F279" s="32"/>
      <c r="G279" s="33"/>
      <c r="H279" s="34"/>
      <c r="I279" s="35" t="s">
        <v>15</v>
      </c>
      <c r="J279" s="34"/>
      <c r="K279" s="34" t="e">
        <f>SUBTOTAL(109,K280:K284)</f>
        <v>#VALUE!</v>
      </c>
      <c r="L279" s="36" t="e">
        <f>K279/SUBTOTAL(109, K9:K809)</f>
        <v>#VALUE!</v>
      </c>
    </row>
    <row r="280" spans="1:12" ht="25.5" x14ac:dyDescent="0.2">
      <c r="A280" s="37" t="s">
        <v>1698</v>
      </c>
      <c r="B280" s="38" t="s">
        <v>17</v>
      </c>
      <c r="C280" s="39" t="s">
        <v>18</v>
      </c>
      <c r="D280" s="39" t="s">
        <v>529</v>
      </c>
      <c r="E280" s="40" t="s">
        <v>530</v>
      </c>
      <c r="F280" s="39" t="s">
        <v>61</v>
      </c>
      <c r="G280" s="41">
        <v>93.44</v>
      </c>
      <c r="H280" s="42" t="s">
        <v>2110</v>
      </c>
      <c r="I280" s="52" t="s">
        <v>2110</v>
      </c>
      <c r="J280" s="43" t="e">
        <f>TRUNC(H280*(1+I280), 2)</f>
        <v>#VALUE!</v>
      </c>
      <c r="K280" s="43" t="e">
        <f>TRUNC(G280*TRUNC(J280, 2), 2)</f>
        <v>#VALUE!</v>
      </c>
      <c r="L280" s="44" t="e">
        <f>K280/SUBTOTAL(109, K9:K809)</f>
        <v>#VALUE!</v>
      </c>
    </row>
    <row r="281" spans="1:12" ht="25.5" x14ac:dyDescent="0.2">
      <c r="A281" s="45" t="s">
        <v>1699</v>
      </c>
      <c r="B281" s="46" t="s">
        <v>17</v>
      </c>
      <c r="C281" s="47" t="s">
        <v>18</v>
      </c>
      <c r="D281" s="47" t="s">
        <v>531</v>
      </c>
      <c r="E281" s="48" t="s">
        <v>532</v>
      </c>
      <c r="F281" s="47" t="s">
        <v>61</v>
      </c>
      <c r="G281" s="49">
        <v>69.739999999999995</v>
      </c>
      <c r="H281" s="42" t="s">
        <v>2110</v>
      </c>
      <c r="I281" s="52" t="s">
        <v>2110</v>
      </c>
      <c r="J281" s="50" t="e">
        <f>TRUNC(H281*(1+I281), 2)</f>
        <v>#VALUE!</v>
      </c>
      <c r="K281" s="50" t="e">
        <f>TRUNC(G281*TRUNC(J281, 2), 2)</f>
        <v>#VALUE!</v>
      </c>
      <c r="L281" s="51" t="e">
        <f>K281/SUBTOTAL(109, K9:K809)</f>
        <v>#VALUE!</v>
      </c>
    </row>
    <row r="282" spans="1:12" ht="25.5" x14ac:dyDescent="0.2">
      <c r="A282" s="37" t="s">
        <v>1700</v>
      </c>
      <c r="B282" s="38" t="s">
        <v>17</v>
      </c>
      <c r="C282" s="39" t="s">
        <v>18</v>
      </c>
      <c r="D282" s="39" t="s">
        <v>533</v>
      </c>
      <c r="E282" s="40" t="s">
        <v>534</v>
      </c>
      <c r="F282" s="39" t="s">
        <v>61</v>
      </c>
      <c r="G282" s="41">
        <v>191.42</v>
      </c>
      <c r="H282" s="42" t="s">
        <v>2110</v>
      </c>
      <c r="I282" s="52" t="s">
        <v>2110</v>
      </c>
      <c r="J282" s="43" t="e">
        <f>TRUNC(H282*(1+I282), 2)</f>
        <v>#VALUE!</v>
      </c>
      <c r="K282" s="43" t="e">
        <f>TRUNC(G282*TRUNC(J282, 2), 2)</f>
        <v>#VALUE!</v>
      </c>
      <c r="L282" s="44" t="e">
        <f>K282/SUBTOTAL(109, K9:K809)</f>
        <v>#VALUE!</v>
      </c>
    </row>
    <row r="283" spans="1:12" ht="25.5" x14ac:dyDescent="0.2">
      <c r="A283" s="45" t="s">
        <v>1701</v>
      </c>
      <c r="B283" s="46" t="s">
        <v>17</v>
      </c>
      <c r="C283" s="47" t="s">
        <v>18</v>
      </c>
      <c r="D283" s="47" t="s">
        <v>535</v>
      </c>
      <c r="E283" s="48" t="s">
        <v>536</v>
      </c>
      <c r="F283" s="47" t="s">
        <v>61</v>
      </c>
      <c r="G283" s="49">
        <v>46.49</v>
      </c>
      <c r="H283" s="42" t="s">
        <v>2110</v>
      </c>
      <c r="I283" s="52" t="s">
        <v>2110</v>
      </c>
      <c r="J283" s="50" t="e">
        <f>TRUNC(H283*(1+I283), 2)</f>
        <v>#VALUE!</v>
      </c>
      <c r="K283" s="50" t="e">
        <f>TRUNC(G283*TRUNC(J283, 2), 2)</f>
        <v>#VALUE!</v>
      </c>
      <c r="L283" s="51" t="e">
        <f>K283/SUBTOTAL(109, K9:K809)</f>
        <v>#VALUE!</v>
      </c>
    </row>
    <row r="284" spans="1:12" ht="25.5" x14ac:dyDescent="0.2">
      <c r="A284" s="37" t="s">
        <v>1702</v>
      </c>
      <c r="B284" s="38" t="s">
        <v>17</v>
      </c>
      <c r="C284" s="39" t="s">
        <v>18</v>
      </c>
      <c r="D284" s="39" t="s">
        <v>537</v>
      </c>
      <c r="E284" s="40" t="s">
        <v>538</v>
      </c>
      <c r="F284" s="39" t="s">
        <v>61</v>
      </c>
      <c r="G284" s="41">
        <v>26.64</v>
      </c>
      <c r="H284" s="42" t="s">
        <v>2110</v>
      </c>
      <c r="I284" s="52" t="s">
        <v>2110</v>
      </c>
      <c r="J284" s="43" t="e">
        <f>TRUNC(H284*(1+I284), 2)</f>
        <v>#VALUE!</v>
      </c>
      <c r="K284" s="43" t="e">
        <f>TRUNC(G284*TRUNC(J284, 2), 2)</f>
        <v>#VALUE!</v>
      </c>
      <c r="L284" s="44" t="e">
        <f>K284/SUBTOTAL(109, K9:K809)</f>
        <v>#VALUE!</v>
      </c>
    </row>
    <row r="285" spans="1:12" s="3" customFormat="1" x14ac:dyDescent="0.2">
      <c r="A285" s="23" t="s">
        <v>1703</v>
      </c>
      <c r="B285" s="24"/>
      <c r="C285" s="24"/>
      <c r="D285" s="24"/>
      <c r="E285" s="24" t="s">
        <v>1551</v>
      </c>
      <c r="F285" s="25"/>
      <c r="G285" s="26"/>
      <c r="H285" s="27"/>
      <c r="I285" s="28" t="s">
        <v>15</v>
      </c>
      <c r="J285" s="27"/>
      <c r="K285" s="27" t="e">
        <f>SUBTOTAL(109,K286:K327)</f>
        <v>#VALUE!</v>
      </c>
      <c r="L285" s="29" t="e">
        <f>K285/SUBTOTAL(109, K9:K809)</f>
        <v>#VALUE!</v>
      </c>
    </row>
    <row r="286" spans="1:12" s="3" customFormat="1" x14ac:dyDescent="0.2">
      <c r="A286" s="30" t="s">
        <v>1704</v>
      </c>
      <c r="B286" s="31"/>
      <c r="C286" s="31"/>
      <c r="D286" s="31"/>
      <c r="E286" s="31" t="s">
        <v>442</v>
      </c>
      <c r="F286" s="32"/>
      <c r="G286" s="33"/>
      <c r="H286" s="34"/>
      <c r="I286" s="35" t="s">
        <v>15</v>
      </c>
      <c r="J286" s="34"/>
      <c r="K286" s="34" t="e">
        <f>SUBTOTAL(109,K287:K320)</f>
        <v>#VALUE!</v>
      </c>
      <c r="L286" s="36" t="e">
        <f>K286/SUBTOTAL(109, K9:K809)</f>
        <v>#VALUE!</v>
      </c>
    </row>
    <row r="287" spans="1:12" ht="25.5" x14ac:dyDescent="0.2">
      <c r="A287" s="45" t="s">
        <v>1705</v>
      </c>
      <c r="B287" s="46" t="s">
        <v>17</v>
      </c>
      <c r="C287" s="47" t="s">
        <v>18</v>
      </c>
      <c r="D287" s="47" t="s">
        <v>539</v>
      </c>
      <c r="E287" s="48" t="s">
        <v>540</v>
      </c>
      <c r="F287" s="47" t="s">
        <v>29</v>
      </c>
      <c r="G287" s="49">
        <v>1</v>
      </c>
      <c r="H287" s="42" t="s">
        <v>2110</v>
      </c>
      <c r="I287" s="52" t="s">
        <v>2110</v>
      </c>
      <c r="J287" s="50" t="e">
        <f t="shared" ref="J287:J320" si="24">TRUNC(H287*(1+I287), 2)</f>
        <v>#VALUE!</v>
      </c>
      <c r="K287" s="50" t="e">
        <f t="shared" ref="K287:K320" si="25">TRUNC(G287*TRUNC(J287, 2), 2)</f>
        <v>#VALUE!</v>
      </c>
      <c r="L287" s="51" t="e">
        <f>K287/SUBTOTAL(109, K9:K809)</f>
        <v>#VALUE!</v>
      </c>
    </row>
    <row r="288" spans="1:12" ht="25.5" x14ac:dyDescent="0.2">
      <c r="A288" s="37" t="s">
        <v>1706</v>
      </c>
      <c r="B288" s="38" t="s">
        <v>17</v>
      </c>
      <c r="C288" s="39" t="s">
        <v>18</v>
      </c>
      <c r="D288" s="39" t="s">
        <v>541</v>
      </c>
      <c r="E288" s="40" t="s">
        <v>542</v>
      </c>
      <c r="F288" s="39" t="s">
        <v>29</v>
      </c>
      <c r="G288" s="41">
        <v>3</v>
      </c>
      <c r="H288" s="42" t="s">
        <v>2110</v>
      </c>
      <c r="I288" s="52" t="s">
        <v>2110</v>
      </c>
      <c r="J288" s="43" t="e">
        <f t="shared" si="24"/>
        <v>#VALUE!</v>
      </c>
      <c r="K288" s="43" t="e">
        <f t="shared" si="25"/>
        <v>#VALUE!</v>
      </c>
      <c r="L288" s="44" t="e">
        <f>K288/SUBTOTAL(109, K9:K809)</f>
        <v>#VALUE!</v>
      </c>
    </row>
    <row r="289" spans="1:12" ht="25.5" x14ac:dyDescent="0.2">
      <c r="A289" s="45" t="s">
        <v>1707</v>
      </c>
      <c r="B289" s="46" t="s">
        <v>17</v>
      </c>
      <c r="C289" s="47" t="s">
        <v>18</v>
      </c>
      <c r="D289" s="47" t="s">
        <v>543</v>
      </c>
      <c r="E289" s="48" t="s">
        <v>544</v>
      </c>
      <c r="F289" s="47" t="s">
        <v>29</v>
      </c>
      <c r="G289" s="49">
        <v>10</v>
      </c>
      <c r="H289" s="42" t="s">
        <v>2110</v>
      </c>
      <c r="I289" s="52" t="s">
        <v>2110</v>
      </c>
      <c r="J289" s="50" t="e">
        <f t="shared" si="24"/>
        <v>#VALUE!</v>
      </c>
      <c r="K289" s="50" t="e">
        <f t="shared" si="25"/>
        <v>#VALUE!</v>
      </c>
      <c r="L289" s="51" t="e">
        <f>K289/SUBTOTAL(109, K9:K809)</f>
        <v>#VALUE!</v>
      </c>
    </row>
    <row r="290" spans="1:12" ht="25.5" x14ac:dyDescent="0.2">
      <c r="A290" s="37" t="s">
        <v>1708</v>
      </c>
      <c r="B290" s="38" t="s">
        <v>17</v>
      </c>
      <c r="C290" s="39" t="s">
        <v>18</v>
      </c>
      <c r="D290" s="39" t="s">
        <v>545</v>
      </c>
      <c r="E290" s="40" t="s">
        <v>546</v>
      </c>
      <c r="F290" s="39" t="s">
        <v>29</v>
      </c>
      <c r="G290" s="41">
        <v>1</v>
      </c>
      <c r="H290" s="42" t="s">
        <v>2110</v>
      </c>
      <c r="I290" s="52" t="s">
        <v>2110</v>
      </c>
      <c r="J290" s="43" t="e">
        <f t="shared" si="24"/>
        <v>#VALUE!</v>
      </c>
      <c r="K290" s="43" t="e">
        <f t="shared" si="25"/>
        <v>#VALUE!</v>
      </c>
      <c r="L290" s="44" t="e">
        <f>K290/SUBTOTAL(109, K9:K809)</f>
        <v>#VALUE!</v>
      </c>
    </row>
    <row r="291" spans="1:12" ht="25.5" x14ac:dyDescent="0.2">
      <c r="A291" s="45" t="s">
        <v>1709</v>
      </c>
      <c r="B291" s="46" t="s">
        <v>17</v>
      </c>
      <c r="C291" s="47" t="s">
        <v>18</v>
      </c>
      <c r="D291" s="47" t="s">
        <v>547</v>
      </c>
      <c r="E291" s="48" t="s">
        <v>548</v>
      </c>
      <c r="F291" s="47" t="s">
        <v>29</v>
      </c>
      <c r="G291" s="49">
        <v>14</v>
      </c>
      <c r="H291" s="42" t="s">
        <v>2110</v>
      </c>
      <c r="I291" s="52" t="s">
        <v>2110</v>
      </c>
      <c r="J291" s="50" t="e">
        <f t="shared" si="24"/>
        <v>#VALUE!</v>
      </c>
      <c r="K291" s="50" t="e">
        <f t="shared" si="25"/>
        <v>#VALUE!</v>
      </c>
      <c r="L291" s="51" t="e">
        <f>K291/SUBTOTAL(109, K9:K809)</f>
        <v>#VALUE!</v>
      </c>
    </row>
    <row r="292" spans="1:12" ht="25.5" x14ac:dyDescent="0.2">
      <c r="A292" s="37" t="s">
        <v>1710</v>
      </c>
      <c r="B292" s="38" t="s">
        <v>17</v>
      </c>
      <c r="C292" s="39" t="s">
        <v>18</v>
      </c>
      <c r="D292" s="39" t="s">
        <v>549</v>
      </c>
      <c r="E292" s="40" t="s">
        <v>550</v>
      </c>
      <c r="F292" s="39" t="s">
        <v>29</v>
      </c>
      <c r="G292" s="41">
        <v>45</v>
      </c>
      <c r="H292" s="42" t="s">
        <v>2110</v>
      </c>
      <c r="I292" s="52" t="s">
        <v>2110</v>
      </c>
      <c r="J292" s="43" t="e">
        <f t="shared" si="24"/>
        <v>#VALUE!</v>
      </c>
      <c r="K292" s="43" t="e">
        <f t="shared" si="25"/>
        <v>#VALUE!</v>
      </c>
      <c r="L292" s="44" t="e">
        <f>K292/SUBTOTAL(109, K9:K809)</f>
        <v>#VALUE!</v>
      </c>
    </row>
    <row r="293" spans="1:12" ht="25.5" x14ac:dyDescent="0.2">
      <c r="A293" s="45" t="s">
        <v>1711</v>
      </c>
      <c r="B293" s="46" t="s">
        <v>17</v>
      </c>
      <c r="C293" s="47" t="s">
        <v>18</v>
      </c>
      <c r="D293" s="47" t="s">
        <v>551</v>
      </c>
      <c r="E293" s="48" t="s">
        <v>552</v>
      </c>
      <c r="F293" s="47" t="s">
        <v>29</v>
      </c>
      <c r="G293" s="49">
        <v>68</v>
      </c>
      <c r="H293" s="42" t="s">
        <v>2110</v>
      </c>
      <c r="I293" s="52" t="s">
        <v>2110</v>
      </c>
      <c r="J293" s="50" t="e">
        <f t="shared" si="24"/>
        <v>#VALUE!</v>
      </c>
      <c r="K293" s="50" t="e">
        <f t="shared" si="25"/>
        <v>#VALUE!</v>
      </c>
      <c r="L293" s="51" t="e">
        <f>K293/SUBTOTAL(109, K9:K809)</f>
        <v>#VALUE!</v>
      </c>
    </row>
    <row r="294" spans="1:12" ht="25.5" x14ac:dyDescent="0.2">
      <c r="A294" s="37" t="s">
        <v>1712</v>
      </c>
      <c r="B294" s="38" t="s">
        <v>17</v>
      </c>
      <c r="C294" s="39" t="s">
        <v>18</v>
      </c>
      <c r="D294" s="39" t="s">
        <v>553</v>
      </c>
      <c r="E294" s="40" t="s">
        <v>554</v>
      </c>
      <c r="F294" s="39" t="s">
        <v>29</v>
      </c>
      <c r="G294" s="41">
        <v>2</v>
      </c>
      <c r="H294" s="42" t="s">
        <v>2110</v>
      </c>
      <c r="I294" s="52" t="s">
        <v>2110</v>
      </c>
      <c r="J294" s="43" t="e">
        <f t="shared" si="24"/>
        <v>#VALUE!</v>
      </c>
      <c r="K294" s="43" t="e">
        <f t="shared" si="25"/>
        <v>#VALUE!</v>
      </c>
      <c r="L294" s="44" t="e">
        <f>K294/SUBTOTAL(109, K9:K809)</f>
        <v>#VALUE!</v>
      </c>
    </row>
    <row r="295" spans="1:12" ht="25.5" x14ac:dyDescent="0.2">
      <c r="A295" s="45" t="s">
        <v>1713</v>
      </c>
      <c r="B295" s="46" t="s">
        <v>17</v>
      </c>
      <c r="C295" s="47" t="s">
        <v>18</v>
      </c>
      <c r="D295" s="47" t="s">
        <v>555</v>
      </c>
      <c r="E295" s="48" t="s">
        <v>556</v>
      </c>
      <c r="F295" s="47" t="s">
        <v>29</v>
      </c>
      <c r="G295" s="49">
        <v>2</v>
      </c>
      <c r="H295" s="42" t="s">
        <v>2110</v>
      </c>
      <c r="I295" s="52" t="s">
        <v>2110</v>
      </c>
      <c r="J295" s="50" t="e">
        <f t="shared" si="24"/>
        <v>#VALUE!</v>
      </c>
      <c r="K295" s="50" t="e">
        <f t="shared" si="25"/>
        <v>#VALUE!</v>
      </c>
      <c r="L295" s="51" t="e">
        <f>K295/SUBTOTAL(109, K9:K809)</f>
        <v>#VALUE!</v>
      </c>
    </row>
    <row r="296" spans="1:12" ht="25.5" x14ac:dyDescent="0.2">
      <c r="A296" s="37" t="s">
        <v>1714</v>
      </c>
      <c r="B296" s="38" t="s">
        <v>17</v>
      </c>
      <c r="C296" s="39" t="s">
        <v>18</v>
      </c>
      <c r="D296" s="39" t="s">
        <v>557</v>
      </c>
      <c r="E296" s="40" t="s">
        <v>558</v>
      </c>
      <c r="F296" s="39" t="s">
        <v>29</v>
      </c>
      <c r="G296" s="41">
        <v>11</v>
      </c>
      <c r="H296" s="42" t="s">
        <v>2110</v>
      </c>
      <c r="I296" s="52" t="s">
        <v>2110</v>
      </c>
      <c r="J296" s="43" t="e">
        <f t="shared" si="24"/>
        <v>#VALUE!</v>
      </c>
      <c r="K296" s="43" t="e">
        <f t="shared" si="25"/>
        <v>#VALUE!</v>
      </c>
      <c r="L296" s="44" t="e">
        <f>K296/SUBTOTAL(109, K9:K809)</f>
        <v>#VALUE!</v>
      </c>
    </row>
    <row r="297" spans="1:12" ht="25.5" x14ac:dyDescent="0.2">
      <c r="A297" s="45" t="s">
        <v>1715</v>
      </c>
      <c r="B297" s="46" t="s">
        <v>17</v>
      </c>
      <c r="C297" s="47" t="s">
        <v>18</v>
      </c>
      <c r="D297" s="47" t="s">
        <v>559</v>
      </c>
      <c r="E297" s="48" t="s">
        <v>560</v>
      </c>
      <c r="F297" s="47" t="s">
        <v>29</v>
      </c>
      <c r="G297" s="49">
        <v>15</v>
      </c>
      <c r="H297" s="42" t="s">
        <v>2110</v>
      </c>
      <c r="I297" s="52" t="s">
        <v>2110</v>
      </c>
      <c r="J297" s="50" t="e">
        <f t="shared" si="24"/>
        <v>#VALUE!</v>
      </c>
      <c r="K297" s="50" t="e">
        <f t="shared" si="25"/>
        <v>#VALUE!</v>
      </c>
      <c r="L297" s="51" t="e">
        <f>K297/SUBTOTAL(109, K9:K809)</f>
        <v>#VALUE!</v>
      </c>
    </row>
    <row r="298" spans="1:12" ht="25.5" x14ac:dyDescent="0.2">
      <c r="A298" s="37" t="s">
        <v>1716</v>
      </c>
      <c r="B298" s="38" t="s">
        <v>17</v>
      </c>
      <c r="C298" s="39" t="s">
        <v>18</v>
      </c>
      <c r="D298" s="39" t="s">
        <v>559</v>
      </c>
      <c r="E298" s="40" t="s">
        <v>560</v>
      </c>
      <c r="F298" s="39" t="s">
        <v>29</v>
      </c>
      <c r="G298" s="41">
        <v>23</v>
      </c>
      <c r="H298" s="42" t="s">
        <v>2110</v>
      </c>
      <c r="I298" s="52" t="s">
        <v>2110</v>
      </c>
      <c r="J298" s="43" t="e">
        <f t="shared" si="24"/>
        <v>#VALUE!</v>
      </c>
      <c r="K298" s="43" t="e">
        <f t="shared" si="25"/>
        <v>#VALUE!</v>
      </c>
      <c r="L298" s="44" t="e">
        <f>K298/SUBTOTAL(109, K9:K809)</f>
        <v>#VALUE!</v>
      </c>
    </row>
    <row r="299" spans="1:12" ht="25.5" x14ac:dyDescent="0.2">
      <c r="A299" s="45" t="s">
        <v>1717</v>
      </c>
      <c r="B299" s="46" t="s">
        <v>17</v>
      </c>
      <c r="C299" s="47" t="s">
        <v>18</v>
      </c>
      <c r="D299" s="47" t="s">
        <v>561</v>
      </c>
      <c r="E299" s="48" t="s">
        <v>562</v>
      </c>
      <c r="F299" s="47" t="s">
        <v>29</v>
      </c>
      <c r="G299" s="49">
        <v>26</v>
      </c>
      <c r="H299" s="42" t="s">
        <v>2110</v>
      </c>
      <c r="I299" s="52" t="s">
        <v>2110</v>
      </c>
      <c r="J299" s="50" t="e">
        <f t="shared" si="24"/>
        <v>#VALUE!</v>
      </c>
      <c r="K299" s="50" t="e">
        <f t="shared" si="25"/>
        <v>#VALUE!</v>
      </c>
      <c r="L299" s="51" t="e">
        <f>K299/SUBTOTAL(109, K9:K809)</f>
        <v>#VALUE!</v>
      </c>
    </row>
    <row r="300" spans="1:12" ht="25.5" x14ac:dyDescent="0.2">
      <c r="A300" s="37" t="s">
        <v>1718</v>
      </c>
      <c r="B300" s="38" t="s">
        <v>17</v>
      </c>
      <c r="C300" s="39" t="s">
        <v>18</v>
      </c>
      <c r="D300" s="39" t="s">
        <v>563</v>
      </c>
      <c r="E300" s="40" t="s">
        <v>564</v>
      </c>
      <c r="F300" s="39" t="s">
        <v>29</v>
      </c>
      <c r="G300" s="41">
        <v>2</v>
      </c>
      <c r="H300" s="42" t="s">
        <v>2110</v>
      </c>
      <c r="I300" s="52" t="s">
        <v>2110</v>
      </c>
      <c r="J300" s="43" t="e">
        <f t="shared" si="24"/>
        <v>#VALUE!</v>
      </c>
      <c r="K300" s="43" t="e">
        <f t="shared" si="25"/>
        <v>#VALUE!</v>
      </c>
      <c r="L300" s="44" t="e">
        <f>K300/SUBTOTAL(109, K9:K809)</f>
        <v>#VALUE!</v>
      </c>
    </row>
    <row r="301" spans="1:12" ht="25.5" x14ac:dyDescent="0.2">
      <c r="A301" s="45" t="s">
        <v>1719</v>
      </c>
      <c r="B301" s="46" t="s">
        <v>17</v>
      </c>
      <c r="C301" s="47" t="s">
        <v>18</v>
      </c>
      <c r="D301" s="47" t="s">
        <v>565</v>
      </c>
      <c r="E301" s="48" t="s">
        <v>566</v>
      </c>
      <c r="F301" s="47" t="s">
        <v>29</v>
      </c>
      <c r="G301" s="49">
        <v>2</v>
      </c>
      <c r="H301" s="42" t="s">
        <v>2110</v>
      </c>
      <c r="I301" s="52" t="s">
        <v>2110</v>
      </c>
      <c r="J301" s="50" t="e">
        <f t="shared" si="24"/>
        <v>#VALUE!</v>
      </c>
      <c r="K301" s="50" t="e">
        <f t="shared" si="25"/>
        <v>#VALUE!</v>
      </c>
      <c r="L301" s="51" t="e">
        <f>K301/SUBTOTAL(109, K9:K809)</f>
        <v>#VALUE!</v>
      </c>
    </row>
    <row r="302" spans="1:12" ht="25.5" x14ac:dyDescent="0.2">
      <c r="A302" s="37" t="s">
        <v>1720</v>
      </c>
      <c r="B302" s="38" t="s">
        <v>17</v>
      </c>
      <c r="C302" s="39" t="s">
        <v>18</v>
      </c>
      <c r="D302" s="39" t="s">
        <v>567</v>
      </c>
      <c r="E302" s="40" t="s">
        <v>568</v>
      </c>
      <c r="F302" s="39" t="s">
        <v>29</v>
      </c>
      <c r="G302" s="41">
        <v>10</v>
      </c>
      <c r="H302" s="42" t="s">
        <v>2110</v>
      </c>
      <c r="I302" s="52" t="s">
        <v>2110</v>
      </c>
      <c r="J302" s="43" t="e">
        <f t="shared" si="24"/>
        <v>#VALUE!</v>
      </c>
      <c r="K302" s="43" t="e">
        <f t="shared" si="25"/>
        <v>#VALUE!</v>
      </c>
      <c r="L302" s="44" t="e">
        <f>K302/SUBTOTAL(109, K9:K809)</f>
        <v>#VALUE!</v>
      </c>
    </row>
    <row r="303" spans="1:12" ht="38.25" x14ac:dyDescent="0.2">
      <c r="A303" s="45" t="s">
        <v>1721</v>
      </c>
      <c r="B303" s="46" t="s">
        <v>17</v>
      </c>
      <c r="C303" s="47" t="s">
        <v>18</v>
      </c>
      <c r="D303" s="47" t="s">
        <v>569</v>
      </c>
      <c r="E303" s="48" t="s">
        <v>570</v>
      </c>
      <c r="F303" s="47" t="s">
        <v>29</v>
      </c>
      <c r="G303" s="49">
        <v>9</v>
      </c>
      <c r="H303" s="42" t="s">
        <v>2110</v>
      </c>
      <c r="I303" s="52" t="s">
        <v>2110</v>
      </c>
      <c r="J303" s="50" t="e">
        <f t="shared" si="24"/>
        <v>#VALUE!</v>
      </c>
      <c r="K303" s="50" t="e">
        <f t="shared" si="25"/>
        <v>#VALUE!</v>
      </c>
      <c r="L303" s="51" t="e">
        <f>K303/SUBTOTAL(109, K9:K809)</f>
        <v>#VALUE!</v>
      </c>
    </row>
    <row r="304" spans="1:12" ht="25.5" x14ac:dyDescent="0.2">
      <c r="A304" s="37" t="s">
        <v>1722</v>
      </c>
      <c r="B304" s="38" t="s">
        <v>17</v>
      </c>
      <c r="C304" s="39" t="s">
        <v>18</v>
      </c>
      <c r="D304" s="39" t="s">
        <v>549</v>
      </c>
      <c r="E304" s="40" t="s">
        <v>550</v>
      </c>
      <c r="F304" s="39" t="s">
        <v>29</v>
      </c>
      <c r="G304" s="41">
        <v>4</v>
      </c>
      <c r="H304" s="42" t="s">
        <v>2110</v>
      </c>
      <c r="I304" s="52" t="s">
        <v>2110</v>
      </c>
      <c r="J304" s="43" t="e">
        <f t="shared" si="24"/>
        <v>#VALUE!</v>
      </c>
      <c r="K304" s="43" t="e">
        <f t="shared" si="25"/>
        <v>#VALUE!</v>
      </c>
      <c r="L304" s="44" t="e">
        <f>K304/SUBTOTAL(109, K9:K809)</f>
        <v>#VALUE!</v>
      </c>
    </row>
    <row r="305" spans="1:12" ht="25.5" x14ac:dyDescent="0.2">
      <c r="A305" s="45" t="s">
        <v>1723</v>
      </c>
      <c r="B305" s="46" t="s">
        <v>17</v>
      </c>
      <c r="C305" s="47" t="s">
        <v>18</v>
      </c>
      <c r="D305" s="47" t="s">
        <v>571</v>
      </c>
      <c r="E305" s="48" t="s">
        <v>572</v>
      </c>
      <c r="F305" s="47" t="s">
        <v>29</v>
      </c>
      <c r="G305" s="49">
        <v>2</v>
      </c>
      <c r="H305" s="42" t="s">
        <v>2110</v>
      </c>
      <c r="I305" s="52" t="s">
        <v>2110</v>
      </c>
      <c r="J305" s="50" t="e">
        <f t="shared" si="24"/>
        <v>#VALUE!</v>
      </c>
      <c r="K305" s="50" t="e">
        <f t="shared" si="25"/>
        <v>#VALUE!</v>
      </c>
      <c r="L305" s="51" t="e">
        <f>K305/SUBTOTAL(109, K9:K809)</f>
        <v>#VALUE!</v>
      </c>
    </row>
    <row r="306" spans="1:12" ht="25.5" x14ac:dyDescent="0.2">
      <c r="A306" s="37" t="s">
        <v>1724</v>
      </c>
      <c r="B306" s="38" t="s">
        <v>17</v>
      </c>
      <c r="C306" s="39" t="s">
        <v>18</v>
      </c>
      <c r="D306" s="39" t="s">
        <v>573</v>
      </c>
      <c r="E306" s="40" t="s">
        <v>574</v>
      </c>
      <c r="F306" s="39" t="s">
        <v>29</v>
      </c>
      <c r="G306" s="41">
        <v>11</v>
      </c>
      <c r="H306" s="42" t="s">
        <v>2110</v>
      </c>
      <c r="I306" s="52" t="s">
        <v>2110</v>
      </c>
      <c r="J306" s="43" t="e">
        <f t="shared" si="24"/>
        <v>#VALUE!</v>
      </c>
      <c r="K306" s="43" t="e">
        <f t="shared" si="25"/>
        <v>#VALUE!</v>
      </c>
      <c r="L306" s="44" t="e">
        <f>K306/SUBTOTAL(109, K9:K809)</f>
        <v>#VALUE!</v>
      </c>
    </row>
    <row r="307" spans="1:12" ht="25.5" x14ac:dyDescent="0.2">
      <c r="A307" s="45" t="s">
        <v>1725</v>
      </c>
      <c r="B307" s="46" t="s">
        <v>17</v>
      </c>
      <c r="C307" s="47" t="s">
        <v>18</v>
      </c>
      <c r="D307" s="47" t="s">
        <v>575</v>
      </c>
      <c r="E307" s="48" t="s">
        <v>576</v>
      </c>
      <c r="F307" s="47" t="s">
        <v>29</v>
      </c>
      <c r="G307" s="49">
        <v>82</v>
      </c>
      <c r="H307" s="42" t="s">
        <v>2110</v>
      </c>
      <c r="I307" s="52" t="s">
        <v>2110</v>
      </c>
      <c r="J307" s="50" t="e">
        <f t="shared" si="24"/>
        <v>#VALUE!</v>
      </c>
      <c r="K307" s="50" t="e">
        <f t="shared" si="25"/>
        <v>#VALUE!</v>
      </c>
      <c r="L307" s="51" t="e">
        <f>K307/SUBTOTAL(109, K9:K809)</f>
        <v>#VALUE!</v>
      </c>
    </row>
    <row r="308" spans="1:12" ht="25.5" x14ac:dyDescent="0.2">
      <c r="A308" s="37" t="s">
        <v>1726</v>
      </c>
      <c r="B308" s="38" t="s">
        <v>17</v>
      </c>
      <c r="C308" s="39" t="s">
        <v>18</v>
      </c>
      <c r="D308" s="39" t="s">
        <v>577</v>
      </c>
      <c r="E308" s="40" t="s">
        <v>578</v>
      </c>
      <c r="F308" s="39" t="s">
        <v>29</v>
      </c>
      <c r="G308" s="41">
        <v>6</v>
      </c>
      <c r="H308" s="42" t="s">
        <v>2110</v>
      </c>
      <c r="I308" s="52" t="s">
        <v>2110</v>
      </c>
      <c r="J308" s="43" t="e">
        <f t="shared" si="24"/>
        <v>#VALUE!</v>
      </c>
      <c r="K308" s="43" t="e">
        <f t="shared" si="25"/>
        <v>#VALUE!</v>
      </c>
      <c r="L308" s="44" t="e">
        <f>K308/SUBTOTAL(109, K9:K809)</f>
        <v>#VALUE!</v>
      </c>
    </row>
    <row r="309" spans="1:12" ht="25.5" x14ac:dyDescent="0.2">
      <c r="A309" s="45" t="s">
        <v>1727</v>
      </c>
      <c r="B309" s="46" t="s">
        <v>17</v>
      </c>
      <c r="C309" s="47" t="s">
        <v>18</v>
      </c>
      <c r="D309" s="47" t="s">
        <v>579</v>
      </c>
      <c r="E309" s="48" t="s">
        <v>580</v>
      </c>
      <c r="F309" s="47" t="s">
        <v>29</v>
      </c>
      <c r="G309" s="49">
        <v>4</v>
      </c>
      <c r="H309" s="42" t="s">
        <v>2110</v>
      </c>
      <c r="I309" s="52" t="s">
        <v>2110</v>
      </c>
      <c r="J309" s="50" t="e">
        <f t="shared" si="24"/>
        <v>#VALUE!</v>
      </c>
      <c r="K309" s="50" t="e">
        <f t="shared" si="25"/>
        <v>#VALUE!</v>
      </c>
      <c r="L309" s="51" t="e">
        <f>K309/SUBTOTAL(109, K9:K809)</f>
        <v>#VALUE!</v>
      </c>
    </row>
    <row r="310" spans="1:12" ht="25.5" x14ac:dyDescent="0.2">
      <c r="A310" s="37" t="s">
        <v>1728</v>
      </c>
      <c r="B310" s="38" t="s">
        <v>17</v>
      </c>
      <c r="C310" s="39" t="s">
        <v>18</v>
      </c>
      <c r="D310" s="39" t="s">
        <v>581</v>
      </c>
      <c r="E310" s="40" t="s">
        <v>582</v>
      </c>
      <c r="F310" s="39" t="s">
        <v>29</v>
      </c>
      <c r="G310" s="41">
        <v>44</v>
      </c>
      <c r="H310" s="42" t="s">
        <v>2110</v>
      </c>
      <c r="I310" s="52" t="s">
        <v>2110</v>
      </c>
      <c r="J310" s="43" t="e">
        <f t="shared" si="24"/>
        <v>#VALUE!</v>
      </c>
      <c r="K310" s="43" t="e">
        <f t="shared" si="25"/>
        <v>#VALUE!</v>
      </c>
      <c r="L310" s="44" t="e">
        <f>K310/SUBTOTAL(109, K9:K809)</f>
        <v>#VALUE!</v>
      </c>
    </row>
    <row r="311" spans="1:12" ht="25.5" x14ac:dyDescent="0.2">
      <c r="A311" s="45" t="s">
        <v>1729</v>
      </c>
      <c r="B311" s="46" t="s">
        <v>17</v>
      </c>
      <c r="C311" s="47" t="s">
        <v>18</v>
      </c>
      <c r="D311" s="47" t="s">
        <v>583</v>
      </c>
      <c r="E311" s="48" t="s">
        <v>584</v>
      </c>
      <c r="F311" s="47" t="s">
        <v>29</v>
      </c>
      <c r="G311" s="49">
        <v>9</v>
      </c>
      <c r="H311" s="42" t="s">
        <v>2110</v>
      </c>
      <c r="I311" s="52" t="s">
        <v>2110</v>
      </c>
      <c r="J311" s="50" t="e">
        <f t="shared" si="24"/>
        <v>#VALUE!</v>
      </c>
      <c r="K311" s="50" t="e">
        <f t="shared" si="25"/>
        <v>#VALUE!</v>
      </c>
      <c r="L311" s="51" t="e">
        <f>K311/SUBTOTAL(109, K9:K809)</f>
        <v>#VALUE!</v>
      </c>
    </row>
    <row r="312" spans="1:12" ht="25.5" x14ac:dyDescent="0.2">
      <c r="A312" s="37" t="s">
        <v>1730</v>
      </c>
      <c r="B312" s="38" t="s">
        <v>2096</v>
      </c>
      <c r="C312" s="39" t="s">
        <v>18</v>
      </c>
      <c r="D312" s="39" t="s">
        <v>585</v>
      </c>
      <c r="E312" s="40" t="s">
        <v>586</v>
      </c>
      <c r="F312" s="39" t="s">
        <v>29</v>
      </c>
      <c r="G312" s="41">
        <v>2</v>
      </c>
      <c r="H312" s="42" t="s">
        <v>2110</v>
      </c>
      <c r="I312" s="52" t="s">
        <v>2110</v>
      </c>
      <c r="J312" s="43" t="e">
        <f t="shared" si="24"/>
        <v>#VALUE!</v>
      </c>
      <c r="K312" s="43" t="e">
        <f t="shared" si="25"/>
        <v>#VALUE!</v>
      </c>
      <c r="L312" s="44" t="e">
        <f>K312/SUBTOTAL(109, K9:K809)</f>
        <v>#VALUE!</v>
      </c>
    </row>
    <row r="313" spans="1:12" ht="25.5" x14ac:dyDescent="0.2">
      <c r="A313" s="45" t="s">
        <v>1731</v>
      </c>
      <c r="B313" s="46" t="s">
        <v>2096</v>
      </c>
      <c r="C313" s="47" t="s">
        <v>18</v>
      </c>
      <c r="D313" s="47" t="s">
        <v>587</v>
      </c>
      <c r="E313" s="48" t="s">
        <v>588</v>
      </c>
      <c r="F313" s="47" t="s">
        <v>29</v>
      </c>
      <c r="G313" s="49">
        <v>1</v>
      </c>
      <c r="H313" s="42" t="s">
        <v>2110</v>
      </c>
      <c r="I313" s="52" t="s">
        <v>2110</v>
      </c>
      <c r="J313" s="50" t="e">
        <f t="shared" si="24"/>
        <v>#VALUE!</v>
      </c>
      <c r="K313" s="50" t="e">
        <f t="shared" si="25"/>
        <v>#VALUE!</v>
      </c>
      <c r="L313" s="51" t="e">
        <f>K313/SUBTOTAL(109, K9:K809)</f>
        <v>#VALUE!</v>
      </c>
    </row>
    <row r="314" spans="1:12" ht="25.5" x14ac:dyDescent="0.2">
      <c r="A314" s="37" t="s">
        <v>1732</v>
      </c>
      <c r="B314" s="38" t="s">
        <v>17</v>
      </c>
      <c r="C314" s="39" t="s">
        <v>18</v>
      </c>
      <c r="D314" s="39" t="s">
        <v>589</v>
      </c>
      <c r="E314" s="40" t="s">
        <v>590</v>
      </c>
      <c r="F314" s="39" t="s">
        <v>29</v>
      </c>
      <c r="G314" s="41">
        <v>1</v>
      </c>
      <c r="H314" s="42" t="s">
        <v>2110</v>
      </c>
      <c r="I314" s="52" t="s">
        <v>2110</v>
      </c>
      <c r="J314" s="43" t="e">
        <f t="shared" si="24"/>
        <v>#VALUE!</v>
      </c>
      <c r="K314" s="43" t="e">
        <f t="shared" si="25"/>
        <v>#VALUE!</v>
      </c>
      <c r="L314" s="44" t="e">
        <f>K314/SUBTOTAL(109, K9:K809)</f>
        <v>#VALUE!</v>
      </c>
    </row>
    <row r="315" spans="1:12" ht="25.5" x14ac:dyDescent="0.2">
      <c r="A315" s="45" t="s">
        <v>1733</v>
      </c>
      <c r="B315" s="46" t="s">
        <v>17</v>
      </c>
      <c r="C315" s="47" t="s">
        <v>18</v>
      </c>
      <c r="D315" s="47" t="s">
        <v>591</v>
      </c>
      <c r="E315" s="48" t="s">
        <v>592</v>
      </c>
      <c r="F315" s="47" t="s">
        <v>29</v>
      </c>
      <c r="G315" s="49">
        <v>2</v>
      </c>
      <c r="H315" s="42" t="s">
        <v>2110</v>
      </c>
      <c r="I315" s="52" t="s">
        <v>2110</v>
      </c>
      <c r="J315" s="50" t="e">
        <f t="shared" si="24"/>
        <v>#VALUE!</v>
      </c>
      <c r="K315" s="50" t="e">
        <f t="shared" si="25"/>
        <v>#VALUE!</v>
      </c>
      <c r="L315" s="51" t="e">
        <f>K315/SUBTOTAL(109, K9:K809)</f>
        <v>#VALUE!</v>
      </c>
    </row>
    <row r="316" spans="1:12" ht="25.5" x14ac:dyDescent="0.2">
      <c r="A316" s="37" t="s">
        <v>1734</v>
      </c>
      <c r="B316" s="38" t="s">
        <v>17</v>
      </c>
      <c r="C316" s="39" t="s">
        <v>18</v>
      </c>
      <c r="D316" s="39" t="s">
        <v>593</v>
      </c>
      <c r="E316" s="40" t="s">
        <v>594</v>
      </c>
      <c r="F316" s="39" t="s">
        <v>29</v>
      </c>
      <c r="G316" s="41">
        <v>5</v>
      </c>
      <c r="H316" s="42" t="s">
        <v>2110</v>
      </c>
      <c r="I316" s="52" t="s">
        <v>2110</v>
      </c>
      <c r="J316" s="43" t="e">
        <f t="shared" si="24"/>
        <v>#VALUE!</v>
      </c>
      <c r="K316" s="43" t="e">
        <f t="shared" si="25"/>
        <v>#VALUE!</v>
      </c>
      <c r="L316" s="44" t="e">
        <f>K316/SUBTOTAL(109, K9:K809)</f>
        <v>#VALUE!</v>
      </c>
    </row>
    <row r="317" spans="1:12" ht="25.5" x14ac:dyDescent="0.2">
      <c r="A317" s="45" t="s">
        <v>1735</v>
      </c>
      <c r="B317" s="46" t="s">
        <v>17</v>
      </c>
      <c r="C317" s="47" t="s">
        <v>18</v>
      </c>
      <c r="D317" s="47" t="s">
        <v>595</v>
      </c>
      <c r="E317" s="48" t="s">
        <v>596</v>
      </c>
      <c r="F317" s="47" t="s">
        <v>29</v>
      </c>
      <c r="G317" s="49">
        <v>10</v>
      </c>
      <c r="H317" s="42" t="s">
        <v>2110</v>
      </c>
      <c r="I317" s="52" t="s">
        <v>2110</v>
      </c>
      <c r="J317" s="50" t="e">
        <f t="shared" si="24"/>
        <v>#VALUE!</v>
      </c>
      <c r="K317" s="50" t="e">
        <f t="shared" si="25"/>
        <v>#VALUE!</v>
      </c>
      <c r="L317" s="51" t="e">
        <f>K317/SUBTOTAL(109, K9:K809)</f>
        <v>#VALUE!</v>
      </c>
    </row>
    <row r="318" spans="1:12" ht="25.5" x14ac:dyDescent="0.2">
      <c r="A318" s="37" t="s">
        <v>1736</v>
      </c>
      <c r="B318" s="38" t="s">
        <v>2096</v>
      </c>
      <c r="C318" s="39" t="s">
        <v>18</v>
      </c>
      <c r="D318" s="39" t="s">
        <v>597</v>
      </c>
      <c r="E318" s="40" t="s">
        <v>598</v>
      </c>
      <c r="F318" s="39" t="s">
        <v>29</v>
      </c>
      <c r="G318" s="41">
        <v>2</v>
      </c>
      <c r="H318" s="42" t="s">
        <v>2110</v>
      </c>
      <c r="I318" s="52" t="s">
        <v>2110</v>
      </c>
      <c r="J318" s="43" t="e">
        <f t="shared" si="24"/>
        <v>#VALUE!</v>
      </c>
      <c r="K318" s="43" t="e">
        <f t="shared" si="25"/>
        <v>#VALUE!</v>
      </c>
      <c r="L318" s="44" t="e">
        <f>K318/SUBTOTAL(109, K9:K809)</f>
        <v>#VALUE!</v>
      </c>
    </row>
    <row r="319" spans="1:12" ht="25.5" x14ac:dyDescent="0.2">
      <c r="A319" s="45" t="s">
        <v>1737</v>
      </c>
      <c r="B319" s="46" t="s">
        <v>17</v>
      </c>
      <c r="C319" s="47" t="s">
        <v>18</v>
      </c>
      <c r="D319" s="47" t="s">
        <v>599</v>
      </c>
      <c r="E319" s="48" t="s">
        <v>600</v>
      </c>
      <c r="F319" s="47" t="s">
        <v>29</v>
      </c>
      <c r="G319" s="49">
        <v>1</v>
      </c>
      <c r="H319" s="42" t="s">
        <v>2110</v>
      </c>
      <c r="I319" s="52" t="s">
        <v>2110</v>
      </c>
      <c r="J319" s="50" t="e">
        <f t="shared" si="24"/>
        <v>#VALUE!</v>
      </c>
      <c r="K319" s="50" t="e">
        <f t="shared" si="25"/>
        <v>#VALUE!</v>
      </c>
      <c r="L319" s="51" t="e">
        <f>K319/SUBTOTAL(109, K9:K809)</f>
        <v>#VALUE!</v>
      </c>
    </row>
    <row r="320" spans="1:12" ht="25.5" x14ac:dyDescent="0.2">
      <c r="A320" s="37" t="s">
        <v>1738</v>
      </c>
      <c r="B320" s="38" t="s">
        <v>2096</v>
      </c>
      <c r="C320" s="39" t="s">
        <v>18</v>
      </c>
      <c r="D320" s="39" t="s">
        <v>601</v>
      </c>
      <c r="E320" s="40" t="s">
        <v>602</v>
      </c>
      <c r="F320" s="39" t="s">
        <v>29</v>
      </c>
      <c r="G320" s="41">
        <v>2</v>
      </c>
      <c r="H320" s="42" t="s">
        <v>2110</v>
      </c>
      <c r="I320" s="52" t="s">
        <v>2110</v>
      </c>
      <c r="J320" s="43" t="e">
        <f t="shared" si="24"/>
        <v>#VALUE!</v>
      </c>
      <c r="K320" s="43" t="e">
        <f t="shared" si="25"/>
        <v>#VALUE!</v>
      </c>
      <c r="L320" s="44" t="e">
        <f>K320/SUBTOTAL(109, K9:K809)</f>
        <v>#VALUE!</v>
      </c>
    </row>
    <row r="321" spans="1:12" s="3" customFormat="1" x14ac:dyDescent="0.2">
      <c r="A321" s="30" t="s">
        <v>1739</v>
      </c>
      <c r="B321" s="31"/>
      <c r="C321" s="31"/>
      <c r="D321" s="31"/>
      <c r="E321" s="31" t="s">
        <v>528</v>
      </c>
      <c r="F321" s="32"/>
      <c r="G321" s="33"/>
      <c r="H321" s="34"/>
      <c r="I321" s="35" t="s">
        <v>15</v>
      </c>
      <c r="J321" s="34"/>
      <c r="K321" s="34" t="e">
        <f>SUBTOTAL(109,K322:K327)</f>
        <v>#VALUE!</v>
      </c>
      <c r="L321" s="36" t="e">
        <f>K321/SUBTOTAL(109, K9:K809)</f>
        <v>#VALUE!</v>
      </c>
    </row>
    <row r="322" spans="1:12" ht="25.5" x14ac:dyDescent="0.2">
      <c r="A322" s="45" t="s">
        <v>1740</v>
      </c>
      <c r="B322" s="46" t="s">
        <v>17</v>
      </c>
      <c r="C322" s="47" t="s">
        <v>18</v>
      </c>
      <c r="D322" s="47" t="s">
        <v>603</v>
      </c>
      <c r="E322" s="48" t="s">
        <v>604</v>
      </c>
      <c r="F322" s="47" t="s">
        <v>61</v>
      </c>
      <c r="G322" s="49">
        <v>2.96</v>
      </c>
      <c r="H322" s="42" t="s">
        <v>2110</v>
      </c>
      <c r="I322" s="52" t="s">
        <v>2110</v>
      </c>
      <c r="J322" s="50" t="e">
        <f t="shared" ref="J322:J327" si="26">TRUNC(H322*(1+I322), 2)</f>
        <v>#VALUE!</v>
      </c>
      <c r="K322" s="50" t="e">
        <f t="shared" ref="K322:K327" si="27">TRUNC(G322*TRUNC(J322, 2), 2)</f>
        <v>#VALUE!</v>
      </c>
      <c r="L322" s="51" t="e">
        <f>K322/SUBTOTAL(109, K9:K809)</f>
        <v>#VALUE!</v>
      </c>
    </row>
    <row r="323" spans="1:12" ht="25.5" x14ac:dyDescent="0.2">
      <c r="A323" s="37" t="s">
        <v>1741</v>
      </c>
      <c r="B323" s="38" t="s">
        <v>17</v>
      </c>
      <c r="C323" s="39" t="s">
        <v>18</v>
      </c>
      <c r="D323" s="39" t="s">
        <v>605</v>
      </c>
      <c r="E323" s="40" t="s">
        <v>606</v>
      </c>
      <c r="F323" s="39" t="s">
        <v>61</v>
      </c>
      <c r="G323" s="41">
        <v>84.87</v>
      </c>
      <c r="H323" s="42" t="s">
        <v>2110</v>
      </c>
      <c r="I323" s="52" t="s">
        <v>2110</v>
      </c>
      <c r="J323" s="43" t="e">
        <f t="shared" si="26"/>
        <v>#VALUE!</v>
      </c>
      <c r="K323" s="43" t="e">
        <f t="shared" si="27"/>
        <v>#VALUE!</v>
      </c>
      <c r="L323" s="44" t="e">
        <f>K323/SUBTOTAL(109, K9:K809)</f>
        <v>#VALUE!</v>
      </c>
    </row>
    <row r="324" spans="1:12" ht="25.5" x14ac:dyDescent="0.2">
      <c r="A324" s="45" t="s">
        <v>1742</v>
      </c>
      <c r="B324" s="46" t="s">
        <v>17</v>
      </c>
      <c r="C324" s="47" t="s">
        <v>18</v>
      </c>
      <c r="D324" s="47" t="s">
        <v>607</v>
      </c>
      <c r="E324" s="48" t="s">
        <v>608</v>
      </c>
      <c r="F324" s="47" t="s">
        <v>61</v>
      </c>
      <c r="G324" s="49">
        <v>12.94</v>
      </c>
      <c r="H324" s="42" t="s">
        <v>2110</v>
      </c>
      <c r="I324" s="52" t="s">
        <v>2110</v>
      </c>
      <c r="J324" s="50" t="e">
        <f t="shared" si="26"/>
        <v>#VALUE!</v>
      </c>
      <c r="K324" s="50" t="e">
        <f t="shared" si="27"/>
        <v>#VALUE!</v>
      </c>
      <c r="L324" s="51" t="e">
        <f>K324/SUBTOTAL(109, K9:K809)</f>
        <v>#VALUE!</v>
      </c>
    </row>
    <row r="325" spans="1:12" ht="25.5" x14ac:dyDescent="0.2">
      <c r="A325" s="37" t="s">
        <v>1743</v>
      </c>
      <c r="B325" s="38" t="s">
        <v>17</v>
      </c>
      <c r="C325" s="39" t="s">
        <v>18</v>
      </c>
      <c r="D325" s="39" t="s">
        <v>609</v>
      </c>
      <c r="E325" s="40" t="s">
        <v>610</v>
      </c>
      <c r="F325" s="39" t="s">
        <v>61</v>
      </c>
      <c r="G325" s="41">
        <v>80.260000000000005</v>
      </c>
      <c r="H325" s="42" t="s">
        <v>2110</v>
      </c>
      <c r="I325" s="52" t="s">
        <v>2110</v>
      </c>
      <c r="J325" s="43" t="e">
        <f t="shared" si="26"/>
        <v>#VALUE!</v>
      </c>
      <c r="K325" s="43" t="e">
        <f t="shared" si="27"/>
        <v>#VALUE!</v>
      </c>
      <c r="L325" s="44" t="e">
        <f>K325/SUBTOTAL(109, K9:K809)</f>
        <v>#VALUE!</v>
      </c>
    </row>
    <row r="326" spans="1:12" ht="25.5" x14ac:dyDescent="0.2">
      <c r="A326" s="45" t="s">
        <v>1744</v>
      </c>
      <c r="B326" s="46" t="s">
        <v>17</v>
      </c>
      <c r="C326" s="47" t="s">
        <v>18</v>
      </c>
      <c r="D326" s="47" t="s">
        <v>611</v>
      </c>
      <c r="E326" s="48" t="s">
        <v>612</v>
      </c>
      <c r="F326" s="47" t="s">
        <v>61</v>
      </c>
      <c r="G326" s="49">
        <v>43.82</v>
      </c>
      <c r="H326" s="42" t="s">
        <v>2110</v>
      </c>
      <c r="I326" s="52" t="s">
        <v>2110</v>
      </c>
      <c r="J326" s="50" t="e">
        <f t="shared" si="26"/>
        <v>#VALUE!</v>
      </c>
      <c r="K326" s="50" t="e">
        <f t="shared" si="27"/>
        <v>#VALUE!</v>
      </c>
      <c r="L326" s="51" t="e">
        <f>K326/SUBTOTAL(109, K9:K809)</f>
        <v>#VALUE!</v>
      </c>
    </row>
    <row r="327" spans="1:12" ht="25.5" x14ac:dyDescent="0.2">
      <c r="A327" s="37" t="s">
        <v>1745</v>
      </c>
      <c r="B327" s="38" t="s">
        <v>17</v>
      </c>
      <c r="C327" s="39" t="s">
        <v>18</v>
      </c>
      <c r="D327" s="39" t="s">
        <v>613</v>
      </c>
      <c r="E327" s="40" t="s">
        <v>614</v>
      </c>
      <c r="F327" s="39" t="s">
        <v>61</v>
      </c>
      <c r="G327" s="41">
        <v>24.79</v>
      </c>
      <c r="H327" s="42" t="s">
        <v>2110</v>
      </c>
      <c r="I327" s="52" t="s">
        <v>2110</v>
      </c>
      <c r="J327" s="43" t="e">
        <f t="shared" si="26"/>
        <v>#VALUE!</v>
      </c>
      <c r="K327" s="43" t="e">
        <f t="shared" si="27"/>
        <v>#VALUE!</v>
      </c>
      <c r="L327" s="44" t="e">
        <f>K327/SUBTOTAL(109, K9:K809)</f>
        <v>#VALUE!</v>
      </c>
    </row>
    <row r="328" spans="1:12" s="3" customFormat="1" x14ac:dyDescent="0.2">
      <c r="A328" s="23" t="s">
        <v>1746</v>
      </c>
      <c r="B328" s="24"/>
      <c r="C328" s="24"/>
      <c r="D328" s="24"/>
      <c r="E328" s="24" t="s">
        <v>1552</v>
      </c>
      <c r="F328" s="25"/>
      <c r="G328" s="26"/>
      <c r="H328" s="27"/>
      <c r="I328" s="28" t="s">
        <v>15</v>
      </c>
      <c r="J328" s="27"/>
      <c r="K328" s="27" t="e">
        <f>SUBTOTAL(109,K329:K372)</f>
        <v>#VALUE!</v>
      </c>
      <c r="L328" s="29" t="e">
        <f>K328/SUBTOTAL(109, K9:K809)</f>
        <v>#VALUE!</v>
      </c>
    </row>
    <row r="329" spans="1:12" s="3" customFormat="1" x14ac:dyDescent="0.2">
      <c r="A329" s="30" t="s">
        <v>1747</v>
      </c>
      <c r="B329" s="31"/>
      <c r="C329" s="31"/>
      <c r="D329" s="31"/>
      <c r="E329" s="31" t="s">
        <v>442</v>
      </c>
      <c r="F329" s="32"/>
      <c r="G329" s="33"/>
      <c r="H329" s="34"/>
      <c r="I329" s="35" t="s">
        <v>15</v>
      </c>
      <c r="J329" s="34"/>
      <c r="K329" s="34" t="e">
        <f>SUBTOTAL(109,K330:K361)</f>
        <v>#VALUE!</v>
      </c>
      <c r="L329" s="36" t="e">
        <f>K329/SUBTOTAL(109, K9:K809)</f>
        <v>#VALUE!</v>
      </c>
    </row>
    <row r="330" spans="1:12" ht="25.5" x14ac:dyDescent="0.2">
      <c r="A330" s="45" t="s">
        <v>1748</v>
      </c>
      <c r="B330" s="46" t="s">
        <v>17</v>
      </c>
      <c r="C330" s="47" t="s">
        <v>18</v>
      </c>
      <c r="D330" s="47" t="s">
        <v>473</v>
      </c>
      <c r="E330" s="48" t="s">
        <v>474</v>
      </c>
      <c r="F330" s="47" t="s">
        <v>29</v>
      </c>
      <c r="G330" s="49">
        <v>19</v>
      </c>
      <c r="H330" s="42" t="s">
        <v>2110</v>
      </c>
      <c r="I330" s="52" t="s">
        <v>2110</v>
      </c>
      <c r="J330" s="50" t="e">
        <f t="shared" ref="J330:J361" si="28">TRUNC(H330*(1+I330), 2)</f>
        <v>#VALUE!</v>
      </c>
      <c r="K330" s="50" t="e">
        <f t="shared" ref="K330:K361" si="29">TRUNC(G330*TRUNC(J330, 2), 2)</f>
        <v>#VALUE!</v>
      </c>
      <c r="L330" s="51" t="e">
        <f>K330/SUBTOTAL(109, K9:K809)</f>
        <v>#VALUE!</v>
      </c>
    </row>
    <row r="331" spans="1:12" ht="25.5" x14ac:dyDescent="0.2">
      <c r="A331" s="37" t="s">
        <v>1749</v>
      </c>
      <c r="B331" s="38" t="s">
        <v>17</v>
      </c>
      <c r="C331" s="39" t="s">
        <v>18</v>
      </c>
      <c r="D331" s="39" t="s">
        <v>482</v>
      </c>
      <c r="E331" s="40" t="s">
        <v>483</v>
      </c>
      <c r="F331" s="39" t="s">
        <v>29</v>
      </c>
      <c r="G331" s="41">
        <v>11</v>
      </c>
      <c r="H331" s="42" t="s">
        <v>2110</v>
      </c>
      <c r="I331" s="52" t="s">
        <v>2110</v>
      </c>
      <c r="J331" s="43" t="e">
        <f t="shared" si="28"/>
        <v>#VALUE!</v>
      </c>
      <c r="K331" s="43" t="e">
        <f t="shared" si="29"/>
        <v>#VALUE!</v>
      </c>
      <c r="L331" s="44" t="e">
        <f>K331/SUBTOTAL(109, K9:K809)</f>
        <v>#VALUE!</v>
      </c>
    </row>
    <row r="332" spans="1:12" ht="25.5" x14ac:dyDescent="0.2">
      <c r="A332" s="45" t="s">
        <v>1750</v>
      </c>
      <c r="B332" s="46" t="s">
        <v>17</v>
      </c>
      <c r="C332" s="47" t="s">
        <v>18</v>
      </c>
      <c r="D332" s="47" t="s">
        <v>490</v>
      </c>
      <c r="E332" s="48" t="s">
        <v>491</v>
      </c>
      <c r="F332" s="47" t="s">
        <v>29</v>
      </c>
      <c r="G332" s="49">
        <v>24</v>
      </c>
      <c r="H332" s="42" t="s">
        <v>2110</v>
      </c>
      <c r="I332" s="52" t="s">
        <v>2110</v>
      </c>
      <c r="J332" s="50" t="e">
        <f t="shared" si="28"/>
        <v>#VALUE!</v>
      </c>
      <c r="K332" s="50" t="e">
        <f t="shared" si="29"/>
        <v>#VALUE!</v>
      </c>
      <c r="L332" s="51" t="e">
        <f>K332/SUBTOTAL(109, K9:K809)</f>
        <v>#VALUE!</v>
      </c>
    </row>
    <row r="333" spans="1:12" ht="25.5" x14ac:dyDescent="0.2">
      <c r="A333" s="37" t="s">
        <v>1751</v>
      </c>
      <c r="B333" s="38" t="s">
        <v>17</v>
      </c>
      <c r="C333" s="39" t="s">
        <v>18</v>
      </c>
      <c r="D333" s="39" t="s">
        <v>512</v>
      </c>
      <c r="E333" s="40" t="s">
        <v>513</v>
      </c>
      <c r="F333" s="39" t="s">
        <v>29</v>
      </c>
      <c r="G333" s="41">
        <v>2</v>
      </c>
      <c r="H333" s="42" t="s">
        <v>2110</v>
      </c>
      <c r="I333" s="52" t="s">
        <v>2110</v>
      </c>
      <c r="J333" s="43" t="e">
        <f t="shared" si="28"/>
        <v>#VALUE!</v>
      </c>
      <c r="K333" s="43" t="e">
        <f t="shared" si="29"/>
        <v>#VALUE!</v>
      </c>
      <c r="L333" s="44" t="e">
        <f>K333/SUBTOTAL(109, K9:K809)</f>
        <v>#VALUE!</v>
      </c>
    </row>
    <row r="334" spans="1:12" ht="25.5" x14ac:dyDescent="0.2">
      <c r="A334" s="45" t="s">
        <v>1752</v>
      </c>
      <c r="B334" s="46" t="s">
        <v>17</v>
      </c>
      <c r="C334" s="47" t="s">
        <v>18</v>
      </c>
      <c r="D334" s="47" t="s">
        <v>549</v>
      </c>
      <c r="E334" s="48" t="s">
        <v>550</v>
      </c>
      <c r="F334" s="47" t="s">
        <v>29</v>
      </c>
      <c r="G334" s="49">
        <v>11</v>
      </c>
      <c r="H334" s="42" t="s">
        <v>2110</v>
      </c>
      <c r="I334" s="52" t="s">
        <v>2110</v>
      </c>
      <c r="J334" s="50" t="e">
        <f t="shared" si="28"/>
        <v>#VALUE!</v>
      </c>
      <c r="K334" s="50" t="e">
        <f t="shared" si="29"/>
        <v>#VALUE!</v>
      </c>
      <c r="L334" s="51" t="e">
        <f>K334/SUBTOTAL(109, K9:K809)</f>
        <v>#VALUE!</v>
      </c>
    </row>
    <row r="335" spans="1:12" ht="25.5" x14ac:dyDescent="0.2">
      <c r="A335" s="37" t="s">
        <v>1753</v>
      </c>
      <c r="B335" s="38" t="s">
        <v>17</v>
      </c>
      <c r="C335" s="39" t="s">
        <v>18</v>
      </c>
      <c r="D335" s="39" t="s">
        <v>559</v>
      </c>
      <c r="E335" s="40" t="s">
        <v>560</v>
      </c>
      <c r="F335" s="39" t="s">
        <v>29</v>
      </c>
      <c r="G335" s="41">
        <v>3</v>
      </c>
      <c r="H335" s="42" t="s">
        <v>2110</v>
      </c>
      <c r="I335" s="52" t="s">
        <v>2110</v>
      </c>
      <c r="J335" s="43" t="e">
        <f t="shared" si="28"/>
        <v>#VALUE!</v>
      </c>
      <c r="K335" s="43" t="e">
        <f t="shared" si="29"/>
        <v>#VALUE!</v>
      </c>
      <c r="L335" s="44" t="e">
        <f>K335/SUBTOTAL(109, K9:K809)</f>
        <v>#VALUE!</v>
      </c>
    </row>
    <row r="336" spans="1:12" ht="25.5" x14ac:dyDescent="0.2">
      <c r="A336" s="45" t="s">
        <v>1754</v>
      </c>
      <c r="B336" s="46" t="s">
        <v>17</v>
      </c>
      <c r="C336" s="47" t="s">
        <v>18</v>
      </c>
      <c r="D336" s="47" t="s">
        <v>549</v>
      </c>
      <c r="E336" s="48" t="s">
        <v>550</v>
      </c>
      <c r="F336" s="47" t="s">
        <v>29</v>
      </c>
      <c r="G336" s="49">
        <v>4</v>
      </c>
      <c r="H336" s="42" t="s">
        <v>2110</v>
      </c>
      <c r="I336" s="52" t="s">
        <v>2110</v>
      </c>
      <c r="J336" s="50" t="e">
        <f t="shared" si="28"/>
        <v>#VALUE!</v>
      </c>
      <c r="K336" s="50" t="e">
        <f t="shared" si="29"/>
        <v>#VALUE!</v>
      </c>
      <c r="L336" s="51" t="e">
        <f>K336/SUBTOTAL(109, K9:K809)</f>
        <v>#VALUE!</v>
      </c>
    </row>
    <row r="337" spans="1:12" ht="25.5" x14ac:dyDescent="0.2">
      <c r="A337" s="37" t="s">
        <v>1755</v>
      </c>
      <c r="B337" s="38" t="s">
        <v>17</v>
      </c>
      <c r="C337" s="39" t="s">
        <v>18</v>
      </c>
      <c r="D337" s="39" t="s">
        <v>583</v>
      </c>
      <c r="E337" s="40" t="s">
        <v>584</v>
      </c>
      <c r="F337" s="39" t="s">
        <v>29</v>
      </c>
      <c r="G337" s="41">
        <v>2</v>
      </c>
      <c r="H337" s="42" t="s">
        <v>2110</v>
      </c>
      <c r="I337" s="52" t="s">
        <v>2110</v>
      </c>
      <c r="J337" s="43" t="e">
        <f t="shared" si="28"/>
        <v>#VALUE!</v>
      </c>
      <c r="K337" s="43" t="e">
        <f t="shared" si="29"/>
        <v>#VALUE!</v>
      </c>
      <c r="L337" s="44" t="e">
        <f>K337/SUBTOTAL(109, K9:K809)</f>
        <v>#VALUE!</v>
      </c>
    </row>
    <row r="338" spans="1:12" ht="25.5" x14ac:dyDescent="0.2">
      <c r="A338" s="45" t="s">
        <v>1756</v>
      </c>
      <c r="B338" s="46" t="s">
        <v>17</v>
      </c>
      <c r="C338" s="47" t="s">
        <v>18</v>
      </c>
      <c r="D338" s="47" t="s">
        <v>616</v>
      </c>
      <c r="E338" s="48" t="s">
        <v>617</v>
      </c>
      <c r="F338" s="47" t="s">
        <v>29</v>
      </c>
      <c r="G338" s="49">
        <v>5</v>
      </c>
      <c r="H338" s="42" t="s">
        <v>2110</v>
      </c>
      <c r="I338" s="52" t="s">
        <v>2110</v>
      </c>
      <c r="J338" s="50" t="e">
        <f t="shared" si="28"/>
        <v>#VALUE!</v>
      </c>
      <c r="K338" s="50" t="e">
        <f t="shared" si="29"/>
        <v>#VALUE!</v>
      </c>
      <c r="L338" s="51" t="e">
        <f>K338/SUBTOTAL(109, K9:K809)</f>
        <v>#VALUE!</v>
      </c>
    </row>
    <row r="339" spans="1:12" ht="25.5" x14ac:dyDescent="0.2">
      <c r="A339" s="37" t="s">
        <v>1757</v>
      </c>
      <c r="B339" s="38" t="s">
        <v>17</v>
      </c>
      <c r="C339" s="39" t="s">
        <v>18</v>
      </c>
      <c r="D339" s="39" t="s">
        <v>618</v>
      </c>
      <c r="E339" s="40" t="s">
        <v>619</v>
      </c>
      <c r="F339" s="39" t="s">
        <v>29</v>
      </c>
      <c r="G339" s="41">
        <v>5</v>
      </c>
      <c r="H339" s="42" t="s">
        <v>2110</v>
      </c>
      <c r="I339" s="52" t="s">
        <v>2110</v>
      </c>
      <c r="J339" s="43" t="e">
        <f t="shared" si="28"/>
        <v>#VALUE!</v>
      </c>
      <c r="K339" s="43" t="e">
        <f t="shared" si="29"/>
        <v>#VALUE!</v>
      </c>
      <c r="L339" s="44" t="e">
        <f>K339/SUBTOTAL(109, K9:K809)</f>
        <v>#VALUE!</v>
      </c>
    </row>
    <row r="340" spans="1:12" ht="38.25" x14ac:dyDescent="0.2">
      <c r="A340" s="45" t="s">
        <v>1758</v>
      </c>
      <c r="B340" s="46" t="s">
        <v>17</v>
      </c>
      <c r="C340" s="47" t="s">
        <v>18</v>
      </c>
      <c r="D340" s="47" t="s">
        <v>620</v>
      </c>
      <c r="E340" s="48" t="s">
        <v>621</v>
      </c>
      <c r="F340" s="47" t="s">
        <v>29</v>
      </c>
      <c r="G340" s="49">
        <v>2</v>
      </c>
      <c r="H340" s="42" t="s">
        <v>2110</v>
      </c>
      <c r="I340" s="52" t="s">
        <v>2110</v>
      </c>
      <c r="J340" s="50" t="e">
        <f t="shared" si="28"/>
        <v>#VALUE!</v>
      </c>
      <c r="K340" s="50" t="e">
        <f t="shared" si="29"/>
        <v>#VALUE!</v>
      </c>
      <c r="L340" s="51" t="e">
        <f>K340/SUBTOTAL(109, K9:K809)</f>
        <v>#VALUE!</v>
      </c>
    </row>
    <row r="341" spans="1:12" ht="25.5" x14ac:dyDescent="0.2">
      <c r="A341" s="37" t="s">
        <v>1759</v>
      </c>
      <c r="B341" s="38" t="s">
        <v>17</v>
      </c>
      <c r="C341" s="39" t="s">
        <v>18</v>
      </c>
      <c r="D341" s="39" t="s">
        <v>622</v>
      </c>
      <c r="E341" s="40" t="s">
        <v>623</v>
      </c>
      <c r="F341" s="39" t="s">
        <v>29</v>
      </c>
      <c r="G341" s="41">
        <v>5</v>
      </c>
      <c r="H341" s="42" t="s">
        <v>2110</v>
      </c>
      <c r="I341" s="52" t="s">
        <v>2110</v>
      </c>
      <c r="J341" s="43" t="e">
        <f t="shared" si="28"/>
        <v>#VALUE!</v>
      </c>
      <c r="K341" s="43" t="e">
        <f t="shared" si="29"/>
        <v>#VALUE!</v>
      </c>
      <c r="L341" s="44" t="e">
        <f>K341/SUBTOTAL(109, K9:K809)</f>
        <v>#VALUE!</v>
      </c>
    </row>
    <row r="342" spans="1:12" ht="25.5" x14ac:dyDescent="0.2">
      <c r="A342" s="45" t="s">
        <v>1760</v>
      </c>
      <c r="B342" s="46" t="s">
        <v>17</v>
      </c>
      <c r="C342" s="47" t="s">
        <v>18</v>
      </c>
      <c r="D342" s="47" t="s">
        <v>624</v>
      </c>
      <c r="E342" s="48" t="s">
        <v>625</v>
      </c>
      <c r="F342" s="47" t="s">
        <v>29</v>
      </c>
      <c r="G342" s="49">
        <v>1</v>
      </c>
      <c r="H342" s="42" t="s">
        <v>2110</v>
      </c>
      <c r="I342" s="52" t="s">
        <v>2110</v>
      </c>
      <c r="J342" s="50" t="e">
        <f t="shared" si="28"/>
        <v>#VALUE!</v>
      </c>
      <c r="K342" s="50" t="e">
        <f t="shared" si="29"/>
        <v>#VALUE!</v>
      </c>
      <c r="L342" s="51" t="e">
        <f>K342/SUBTOTAL(109, K9:K809)</f>
        <v>#VALUE!</v>
      </c>
    </row>
    <row r="343" spans="1:12" ht="25.5" x14ac:dyDescent="0.2">
      <c r="A343" s="37" t="s">
        <v>1761</v>
      </c>
      <c r="B343" s="38" t="s">
        <v>24</v>
      </c>
      <c r="C343" s="39" t="s">
        <v>18</v>
      </c>
      <c r="D343" s="39" t="s">
        <v>1762</v>
      </c>
      <c r="E343" s="40" t="s">
        <v>1763</v>
      </c>
      <c r="F343" s="39" t="s">
        <v>29</v>
      </c>
      <c r="G343" s="41">
        <v>2</v>
      </c>
      <c r="H343" s="42" t="s">
        <v>2110</v>
      </c>
      <c r="I343" s="52" t="s">
        <v>2110</v>
      </c>
      <c r="J343" s="43" t="e">
        <f t="shared" si="28"/>
        <v>#VALUE!</v>
      </c>
      <c r="K343" s="43" t="e">
        <f t="shared" si="29"/>
        <v>#VALUE!</v>
      </c>
      <c r="L343" s="44" t="e">
        <f>K343/SUBTOTAL(109, K9:K809)</f>
        <v>#VALUE!</v>
      </c>
    </row>
    <row r="344" spans="1:12" ht="25.5" x14ac:dyDescent="0.2">
      <c r="A344" s="45" t="s">
        <v>1764</v>
      </c>
      <c r="B344" s="46" t="s">
        <v>17</v>
      </c>
      <c r="C344" s="47" t="s">
        <v>18</v>
      </c>
      <c r="D344" s="47" t="s">
        <v>626</v>
      </c>
      <c r="E344" s="48" t="s">
        <v>627</v>
      </c>
      <c r="F344" s="47" t="s">
        <v>29</v>
      </c>
      <c r="G344" s="49">
        <v>4</v>
      </c>
      <c r="H344" s="42" t="s">
        <v>2110</v>
      </c>
      <c r="I344" s="52" t="s">
        <v>2110</v>
      </c>
      <c r="J344" s="50" t="e">
        <f t="shared" si="28"/>
        <v>#VALUE!</v>
      </c>
      <c r="K344" s="50" t="e">
        <f t="shared" si="29"/>
        <v>#VALUE!</v>
      </c>
      <c r="L344" s="51" t="e">
        <f>K344/SUBTOTAL(109, K9:K809)</f>
        <v>#VALUE!</v>
      </c>
    </row>
    <row r="345" spans="1:12" ht="25.5" x14ac:dyDescent="0.2">
      <c r="A345" s="37" t="s">
        <v>1765</v>
      </c>
      <c r="B345" s="38" t="s">
        <v>17</v>
      </c>
      <c r="C345" s="39" t="s">
        <v>18</v>
      </c>
      <c r="D345" s="39" t="s">
        <v>628</v>
      </c>
      <c r="E345" s="40" t="s">
        <v>629</v>
      </c>
      <c r="F345" s="39" t="s">
        <v>29</v>
      </c>
      <c r="G345" s="41">
        <v>1</v>
      </c>
      <c r="H345" s="42" t="s">
        <v>2110</v>
      </c>
      <c r="I345" s="52" t="s">
        <v>2110</v>
      </c>
      <c r="J345" s="43" t="e">
        <f t="shared" si="28"/>
        <v>#VALUE!</v>
      </c>
      <c r="K345" s="43" t="e">
        <f t="shared" si="29"/>
        <v>#VALUE!</v>
      </c>
      <c r="L345" s="44" t="e">
        <f>K345/SUBTOTAL(109, K9:K809)</f>
        <v>#VALUE!</v>
      </c>
    </row>
    <row r="346" spans="1:12" x14ac:dyDescent="0.2">
      <c r="A346" s="45" t="s">
        <v>1766</v>
      </c>
      <c r="B346" s="46" t="s">
        <v>2096</v>
      </c>
      <c r="C346" s="47" t="s">
        <v>18</v>
      </c>
      <c r="D346" s="47" t="s">
        <v>630</v>
      </c>
      <c r="E346" s="48" t="s">
        <v>631</v>
      </c>
      <c r="F346" s="47" t="s">
        <v>29</v>
      </c>
      <c r="G346" s="49">
        <v>26</v>
      </c>
      <c r="H346" s="42" t="s">
        <v>2110</v>
      </c>
      <c r="I346" s="52" t="s">
        <v>2110</v>
      </c>
      <c r="J346" s="50" t="e">
        <f t="shared" si="28"/>
        <v>#VALUE!</v>
      </c>
      <c r="K346" s="50" t="e">
        <f t="shared" si="29"/>
        <v>#VALUE!</v>
      </c>
      <c r="L346" s="51" t="e">
        <f>K346/SUBTOTAL(109, K9:K809)</f>
        <v>#VALUE!</v>
      </c>
    </row>
    <row r="347" spans="1:12" ht="25.5" x14ac:dyDescent="0.2">
      <c r="A347" s="37" t="s">
        <v>1767</v>
      </c>
      <c r="B347" s="38" t="s">
        <v>17</v>
      </c>
      <c r="C347" s="39" t="s">
        <v>18</v>
      </c>
      <c r="D347" s="39" t="s">
        <v>632</v>
      </c>
      <c r="E347" s="40" t="s">
        <v>633</v>
      </c>
      <c r="F347" s="39" t="s">
        <v>29</v>
      </c>
      <c r="G347" s="41">
        <v>51</v>
      </c>
      <c r="H347" s="42" t="s">
        <v>2110</v>
      </c>
      <c r="I347" s="52" t="s">
        <v>2110</v>
      </c>
      <c r="J347" s="43" t="e">
        <f t="shared" si="28"/>
        <v>#VALUE!</v>
      </c>
      <c r="K347" s="43" t="e">
        <f t="shared" si="29"/>
        <v>#VALUE!</v>
      </c>
      <c r="L347" s="44" t="e">
        <f>K347/SUBTOTAL(109, K9:K809)</f>
        <v>#VALUE!</v>
      </c>
    </row>
    <row r="348" spans="1:12" ht="25.5" x14ac:dyDescent="0.2">
      <c r="A348" s="45" t="s">
        <v>1768</v>
      </c>
      <c r="B348" s="46" t="s">
        <v>17</v>
      </c>
      <c r="C348" s="47" t="s">
        <v>18</v>
      </c>
      <c r="D348" s="47" t="s">
        <v>634</v>
      </c>
      <c r="E348" s="48" t="s">
        <v>635</v>
      </c>
      <c r="F348" s="47" t="s">
        <v>29</v>
      </c>
      <c r="G348" s="49">
        <v>11</v>
      </c>
      <c r="H348" s="42" t="s">
        <v>2110</v>
      </c>
      <c r="I348" s="52" t="s">
        <v>2110</v>
      </c>
      <c r="J348" s="50" t="e">
        <f t="shared" si="28"/>
        <v>#VALUE!</v>
      </c>
      <c r="K348" s="50" t="e">
        <f t="shared" si="29"/>
        <v>#VALUE!</v>
      </c>
      <c r="L348" s="51" t="e">
        <f>K348/SUBTOTAL(109, K9:K809)</f>
        <v>#VALUE!</v>
      </c>
    </row>
    <row r="349" spans="1:12" ht="25.5" x14ac:dyDescent="0.2">
      <c r="A349" s="37" t="s">
        <v>1769</v>
      </c>
      <c r="B349" s="38" t="s">
        <v>17</v>
      </c>
      <c r="C349" s="39" t="s">
        <v>18</v>
      </c>
      <c r="D349" s="39" t="s">
        <v>565</v>
      </c>
      <c r="E349" s="40" t="s">
        <v>566</v>
      </c>
      <c r="F349" s="39" t="s">
        <v>29</v>
      </c>
      <c r="G349" s="41">
        <v>41</v>
      </c>
      <c r="H349" s="42" t="s">
        <v>2110</v>
      </c>
      <c r="I349" s="52" t="s">
        <v>2110</v>
      </c>
      <c r="J349" s="43" t="e">
        <f t="shared" si="28"/>
        <v>#VALUE!</v>
      </c>
      <c r="K349" s="43" t="e">
        <f t="shared" si="29"/>
        <v>#VALUE!</v>
      </c>
      <c r="L349" s="44" t="e">
        <f>K349/SUBTOTAL(109, K9:K809)</f>
        <v>#VALUE!</v>
      </c>
    </row>
    <row r="350" spans="1:12" ht="25.5" x14ac:dyDescent="0.2">
      <c r="A350" s="45" t="s">
        <v>1770</v>
      </c>
      <c r="B350" s="46" t="s">
        <v>17</v>
      </c>
      <c r="C350" s="47" t="s">
        <v>18</v>
      </c>
      <c r="D350" s="47" t="s">
        <v>636</v>
      </c>
      <c r="E350" s="48" t="s">
        <v>637</v>
      </c>
      <c r="F350" s="47" t="s">
        <v>29</v>
      </c>
      <c r="G350" s="49">
        <v>9</v>
      </c>
      <c r="H350" s="42" t="s">
        <v>2110</v>
      </c>
      <c r="I350" s="52" t="s">
        <v>2110</v>
      </c>
      <c r="J350" s="50" t="e">
        <f t="shared" si="28"/>
        <v>#VALUE!</v>
      </c>
      <c r="K350" s="50" t="e">
        <f t="shared" si="29"/>
        <v>#VALUE!</v>
      </c>
      <c r="L350" s="51" t="e">
        <f>K350/SUBTOTAL(109, K9:K809)</f>
        <v>#VALUE!</v>
      </c>
    </row>
    <row r="351" spans="1:12" ht="38.25" x14ac:dyDescent="0.2">
      <c r="A351" s="37" t="s">
        <v>1771</v>
      </c>
      <c r="B351" s="38" t="s">
        <v>17</v>
      </c>
      <c r="C351" s="39" t="s">
        <v>18</v>
      </c>
      <c r="D351" s="39" t="s">
        <v>569</v>
      </c>
      <c r="E351" s="40" t="s">
        <v>570</v>
      </c>
      <c r="F351" s="39" t="s">
        <v>29</v>
      </c>
      <c r="G351" s="41">
        <v>2</v>
      </c>
      <c r="H351" s="42" t="s">
        <v>2110</v>
      </c>
      <c r="I351" s="52" t="s">
        <v>2110</v>
      </c>
      <c r="J351" s="43" t="e">
        <f t="shared" si="28"/>
        <v>#VALUE!</v>
      </c>
      <c r="K351" s="43" t="e">
        <f t="shared" si="29"/>
        <v>#VALUE!</v>
      </c>
      <c r="L351" s="44" t="e">
        <f>K351/SUBTOTAL(109, K9:K809)</f>
        <v>#VALUE!</v>
      </c>
    </row>
    <row r="352" spans="1:12" ht="25.5" x14ac:dyDescent="0.2">
      <c r="A352" s="45" t="s">
        <v>1772</v>
      </c>
      <c r="B352" s="46" t="s">
        <v>17</v>
      </c>
      <c r="C352" s="47" t="s">
        <v>18</v>
      </c>
      <c r="D352" s="47" t="s">
        <v>638</v>
      </c>
      <c r="E352" s="48" t="s">
        <v>639</v>
      </c>
      <c r="F352" s="47" t="s">
        <v>29</v>
      </c>
      <c r="G352" s="49">
        <v>8</v>
      </c>
      <c r="H352" s="42" t="s">
        <v>2110</v>
      </c>
      <c r="I352" s="52" t="s">
        <v>2110</v>
      </c>
      <c r="J352" s="50" t="e">
        <f t="shared" si="28"/>
        <v>#VALUE!</v>
      </c>
      <c r="K352" s="50" t="e">
        <f t="shared" si="29"/>
        <v>#VALUE!</v>
      </c>
      <c r="L352" s="51" t="e">
        <f>K352/SUBTOTAL(109, K9:K809)</f>
        <v>#VALUE!</v>
      </c>
    </row>
    <row r="353" spans="1:12" ht="25.5" x14ac:dyDescent="0.2">
      <c r="A353" s="37" t="s">
        <v>1773</v>
      </c>
      <c r="B353" s="38" t="s">
        <v>17</v>
      </c>
      <c r="C353" s="39" t="s">
        <v>18</v>
      </c>
      <c r="D353" s="39" t="s">
        <v>640</v>
      </c>
      <c r="E353" s="40" t="s">
        <v>641</v>
      </c>
      <c r="F353" s="39" t="s">
        <v>29</v>
      </c>
      <c r="G353" s="41">
        <v>1</v>
      </c>
      <c r="H353" s="42" t="s">
        <v>2110</v>
      </c>
      <c r="I353" s="52" t="s">
        <v>2110</v>
      </c>
      <c r="J353" s="43" t="e">
        <f t="shared" si="28"/>
        <v>#VALUE!</v>
      </c>
      <c r="K353" s="43" t="e">
        <f t="shared" si="29"/>
        <v>#VALUE!</v>
      </c>
      <c r="L353" s="44" t="e">
        <f>K353/SUBTOTAL(109, K9:K809)</f>
        <v>#VALUE!</v>
      </c>
    </row>
    <row r="354" spans="1:12" ht="25.5" x14ac:dyDescent="0.2">
      <c r="A354" s="45" t="s">
        <v>1774</v>
      </c>
      <c r="B354" s="46" t="s">
        <v>17</v>
      </c>
      <c r="C354" s="47" t="s">
        <v>18</v>
      </c>
      <c r="D354" s="47" t="s">
        <v>642</v>
      </c>
      <c r="E354" s="48" t="s">
        <v>643</v>
      </c>
      <c r="F354" s="47" t="s">
        <v>29</v>
      </c>
      <c r="G354" s="49">
        <v>5</v>
      </c>
      <c r="H354" s="42" t="s">
        <v>2110</v>
      </c>
      <c r="I354" s="52" t="s">
        <v>2110</v>
      </c>
      <c r="J354" s="50" t="e">
        <f t="shared" si="28"/>
        <v>#VALUE!</v>
      </c>
      <c r="K354" s="50" t="e">
        <f t="shared" si="29"/>
        <v>#VALUE!</v>
      </c>
      <c r="L354" s="51" t="e">
        <f>K354/SUBTOTAL(109, K9:K809)</f>
        <v>#VALUE!</v>
      </c>
    </row>
    <row r="355" spans="1:12" ht="25.5" x14ac:dyDescent="0.2">
      <c r="A355" s="37" t="s">
        <v>1775</v>
      </c>
      <c r="B355" s="38" t="s">
        <v>17</v>
      </c>
      <c r="C355" s="39" t="s">
        <v>18</v>
      </c>
      <c r="D355" s="39" t="s">
        <v>644</v>
      </c>
      <c r="E355" s="40" t="s">
        <v>645</v>
      </c>
      <c r="F355" s="39" t="s">
        <v>29</v>
      </c>
      <c r="G355" s="41">
        <v>71</v>
      </c>
      <c r="H355" s="42" t="s">
        <v>2110</v>
      </c>
      <c r="I355" s="52" t="s">
        <v>2110</v>
      </c>
      <c r="J355" s="43" t="e">
        <f t="shared" si="28"/>
        <v>#VALUE!</v>
      </c>
      <c r="K355" s="43" t="e">
        <f t="shared" si="29"/>
        <v>#VALUE!</v>
      </c>
      <c r="L355" s="44" t="e">
        <f>K355/SUBTOTAL(109, K9:K809)</f>
        <v>#VALUE!</v>
      </c>
    </row>
    <row r="356" spans="1:12" ht="25.5" x14ac:dyDescent="0.2">
      <c r="A356" s="45" t="s">
        <v>1776</v>
      </c>
      <c r="B356" s="46" t="s">
        <v>17</v>
      </c>
      <c r="C356" s="47" t="s">
        <v>18</v>
      </c>
      <c r="D356" s="47" t="s">
        <v>646</v>
      </c>
      <c r="E356" s="48" t="s">
        <v>647</v>
      </c>
      <c r="F356" s="47" t="s">
        <v>29</v>
      </c>
      <c r="G356" s="49">
        <v>42</v>
      </c>
      <c r="H356" s="42" t="s">
        <v>2110</v>
      </c>
      <c r="I356" s="52" t="s">
        <v>2110</v>
      </c>
      <c r="J356" s="50" t="e">
        <f t="shared" si="28"/>
        <v>#VALUE!</v>
      </c>
      <c r="K356" s="50" t="e">
        <f t="shared" si="29"/>
        <v>#VALUE!</v>
      </c>
      <c r="L356" s="51" t="e">
        <f>K356/SUBTOTAL(109, K9:K809)</f>
        <v>#VALUE!</v>
      </c>
    </row>
    <row r="357" spans="1:12" ht="25.5" x14ac:dyDescent="0.2">
      <c r="A357" s="37" t="s">
        <v>1777</v>
      </c>
      <c r="B357" s="38" t="s">
        <v>2096</v>
      </c>
      <c r="C357" s="39" t="s">
        <v>18</v>
      </c>
      <c r="D357" s="39" t="s">
        <v>587</v>
      </c>
      <c r="E357" s="40" t="s">
        <v>588</v>
      </c>
      <c r="F357" s="39" t="s">
        <v>29</v>
      </c>
      <c r="G357" s="41">
        <v>5</v>
      </c>
      <c r="H357" s="42" t="s">
        <v>2110</v>
      </c>
      <c r="I357" s="52" t="s">
        <v>2110</v>
      </c>
      <c r="J357" s="43" t="e">
        <f t="shared" si="28"/>
        <v>#VALUE!</v>
      </c>
      <c r="K357" s="43" t="e">
        <f t="shared" si="29"/>
        <v>#VALUE!</v>
      </c>
      <c r="L357" s="44" t="e">
        <f>K357/SUBTOTAL(109, K9:K809)</f>
        <v>#VALUE!</v>
      </c>
    </row>
    <row r="358" spans="1:12" ht="25.5" x14ac:dyDescent="0.2">
      <c r="A358" s="45" t="s">
        <v>1778</v>
      </c>
      <c r="B358" s="46" t="s">
        <v>17</v>
      </c>
      <c r="C358" s="47" t="s">
        <v>18</v>
      </c>
      <c r="D358" s="47" t="s">
        <v>648</v>
      </c>
      <c r="E358" s="48" t="s">
        <v>649</v>
      </c>
      <c r="F358" s="47" t="s">
        <v>29</v>
      </c>
      <c r="G358" s="49">
        <v>9</v>
      </c>
      <c r="H358" s="42" t="s">
        <v>2110</v>
      </c>
      <c r="I358" s="52" t="s">
        <v>2110</v>
      </c>
      <c r="J358" s="50" t="e">
        <f t="shared" si="28"/>
        <v>#VALUE!</v>
      </c>
      <c r="K358" s="50" t="e">
        <f t="shared" si="29"/>
        <v>#VALUE!</v>
      </c>
      <c r="L358" s="51" t="e">
        <f>K358/SUBTOTAL(109, K9:K809)</f>
        <v>#VALUE!</v>
      </c>
    </row>
    <row r="359" spans="1:12" ht="25.5" x14ac:dyDescent="0.2">
      <c r="A359" s="37" t="s">
        <v>1779</v>
      </c>
      <c r="B359" s="38" t="s">
        <v>17</v>
      </c>
      <c r="C359" s="39" t="s">
        <v>18</v>
      </c>
      <c r="D359" s="39" t="s">
        <v>650</v>
      </c>
      <c r="E359" s="40" t="s">
        <v>651</v>
      </c>
      <c r="F359" s="39" t="s">
        <v>29</v>
      </c>
      <c r="G359" s="41">
        <v>11</v>
      </c>
      <c r="H359" s="42" t="s">
        <v>2110</v>
      </c>
      <c r="I359" s="52" t="s">
        <v>2110</v>
      </c>
      <c r="J359" s="43" t="e">
        <f t="shared" si="28"/>
        <v>#VALUE!</v>
      </c>
      <c r="K359" s="43" t="e">
        <f t="shared" si="29"/>
        <v>#VALUE!</v>
      </c>
      <c r="L359" s="44" t="e">
        <f>K359/SUBTOTAL(109, K9:K809)</f>
        <v>#VALUE!</v>
      </c>
    </row>
    <row r="360" spans="1:12" ht="25.5" x14ac:dyDescent="0.2">
      <c r="A360" s="45" t="s">
        <v>1780</v>
      </c>
      <c r="B360" s="46" t="s">
        <v>17</v>
      </c>
      <c r="C360" s="47" t="s">
        <v>18</v>
      </c>
      <c r="D360" s="47" t="s">
        <v>652</v>
      </c>
      <c r="E360" s="48" t="s">
        <v>653</v>
      </c>
      <c r="F360" s="47" t="s">
        <v>29</v>
      </c>
      <c r="G360" s="49">
        <v>4</v>
      </c>
      <c r="H360" s="42" t="s">
        <v>2110</v>
      </c>
      <c r="I360" s="52" t="s">
        <v>2110</v>
      </c>
      <c r="J360" s="50" t="e">
        <f t="shared" si="28"/>
        <v>#VALUE!</v>
      </c>
      <c r="K360" s="50" t="e">
        <f t="shared" si="29"/>
        <v>#VALUE!</v>
      </c>
      <c r="L360" s="51" t="e">
        <f>K360/SUBTOTAL(109, K9:K809)</f>
        <v>#VALUE!</v>
      </c>
    </row>
    <row r="361" spans="1:12" ht="25.5" x14ac:dyDescent="0.2">
      <c r="A361" s="37" t="s">
        <v>1781</v>
      </c>
      <c r="B361" s="38" t="s">
        <v>17</v>
      </c>
      <c r="C361" s="39" t="s">
        <v>18</v>
      </c>
      <c r="D361" s="39" t="s">
        <v>654</v>
      </c>
      <c r="E361" s="40" t="s">
        <v>655</v>
      </c>
      <c r="F361" s="39" t="s">
        <v>29</v>
      </c>
      <c r="G361" s="41">
        <v>4</v>
      </c>
      <c r="H361" s="42" t="s">
        <v>2110</v>
      </c>
      <c r="I361" s="52" t="s">
        <v>2110</v>
      </c>
      <c r="J361" s="43" t="e">
        <f t="shared" si="28"/>
        <v>#VALUE!</v>
      </c>
      <c r="K361" s="43" t="e">
        <f t="shared" si="29"/>
        <v>#VALUE!</v>
      </c>
      <c r="L361" s="44" t="e">
        <f>K361/SUBTOTAL(109, K9:K809)</f>
        <v>#VALUE!</v>
      </c>
    </row>
    <row r="362" spans="1:12" s="3" customFormat="1" x14ac:dyDescent="0.2">
      <c r="A362" s="30" t="s">
        <v>1782</v>
      </c>
      <c r="B362" s="31"/>
      <c r="C362" s="31"/>
      <c r="D362" s="31"/>
      <c r="E362" s="31" t="s">
        <v>528</v>
      </c>
      <c r="F362" s="32"/>
      <c r="G362" s="33"/>
      <c r="H362" s="34"/>
      <c r="I362" s="35" t="s">
        <v>15</v>
      </c>
      <c r="J362" s="34"/>
      <c r="K362" s="34" t="e">
        <f>SUBTOTAL(109,K363:K370)</f>
        <v>#VALUE!</v>
      </c>
      <c r="L362" s="36" t="e">
        <f>K362/SUBTOTAL(109, K9:K809)</f>
        <v>#VALUE!</v>
      </c>
    </row>
    <row r="363" spans="1:12" ht="25.5" x14ac:dyDescent="0.2">
      <c r="A363" s="45" t="s">
        <v>1783</v>
      </c>
      <c r="B363" s="46" t="s">
        <v>17</v>
      </c>
      <c r="C363" s="47" t="s">
        <v>18</v>
      </c>
      <c r="D363" s="47" t="s">
        <v>533</v>
      </c>
      <c r="E363" s="48" t="s">
        <v>534</v>
      </c>
      <c r="F363" s="47" t="s">
        <v>61</v>
      </c>
      <c r="G363" s="49">
        <v>81.180000000000007</v>
      </c>
      <c r="H363" s="42" t="s">
        <v>2110</v>
      </c>
      <c r="I363" s="52" t="s">
        <v>2110</v>
      </c>
      <c r="J363" s="50" t="e">
        <f t="shared" ref="J363:J370" si="30">TRUNC(H363*(1+I363), 2)</f>
        <v>#VALUE!</v>
      </c>
      <c r="K363" s="50" t="e">
        <f t="shared" ref="K363:K370" si="31">TRUNC(G363*TRUNC(J363, 2), 2)</f>
        <v>#VALUE!</v>
      </c>
      <c r="L363" s="51" t="e">
        <f>K363/SUBTOTAL(109, K9:K809)</f>
        <v>#VALUE!</v>
      </c>
    </row>
    <row r="364" spans="1:12" ht="25.5" x14ac:dyDescent="0.2">
      <c r="A364" s="37" t="s">
        <v>1784</v>
      </c>
      <c r="B364" s="38" t="s">
        <v>17</v>
      </c>
      <c r="C364" s="39" t="s">
        <v>18</v>
      </c>
      <c r="D364" s="39" t="s">
        <v>603</v>
      </c>
      <c r="E364" s="40" t="s">
        <v>604</v>
      </c>
      <c r="F364" s="39" t="s">
        <v>61</v>
      </c>
      <c r="G364" s="41">
        <v>6.27</v>
      </c>
      <c r="H364" s="42" t="s">
        <v>2110</v>
      </c>
      <c r="I364" s="52" t="s">
        <v>2110</v>
      </c>
      <c r="J364" s="43" t="e">
        <f t="shared" si="30"/>
        <v>#VALUE!</v>
      </c>
      <c r="K364" s="43" t="e">
        <f t="shared" si="31"/>
        <v>#VALUE!</v>
      </c>
      <c r="L364" s="44" t="e">
        <f>K364/SUBTOTAL(109, K9:K809)</f>
        <v>#VALUE!</v>
      </c>
    </row>
    <row r="365" spans="1:12" ht="25.5" x14ac:dyDescent="0.2">
      <c r="A365" s="45" t="s">
        <v>1785</v>
      </c>
      <c r="B365" s="46" t="s">
        <v>17</v>
      </c>
      <c r="C365" s="47" t="s">
        <v>18</v>
      </c>
      <c r="D365" s="47" t="s">
        <v>605</v>
      </c>
      <c r="E365" s="48" t="s">
        <v>606</v>
      </c>
      <c r="F365" s="47" t="s">
        <v>61</v>
      </c>
      <c r="G365" s="49">
        <v>0.47</v>
      </c>
      <c r="H365" s="42" t="s">
        <v>2110</v>
      </c>
      <c r="I365" s="52" t="s">
        <v>2110</v>
      </c>
      <c r="J365" s="50" t="e">
        <f t="shared" si="30"/>
        <v>#VALUE!</v>
      </c>
      <c r="K365" s="50" t="e">
        <f t="shared" si="31"/>
        <v>#VALUE!</v>
      </c>
      <c r="L365" s="51" t="e">
        <f>K365/SUBTOTAL(109, K9:K809)</f>
        <v>#VALUE!</v>
      </c>
    </row>
    <row r="366" spans="1:12" ht="25.5" x14ac:dyDescent="0.2">
      <c r="A366" s="37" t="s">
        <v>1786</v>
      </c>
      <c r="B366" s="38" t="s">
        <v>17</v>
      </c>
      <c r="C366" s="39" t="s">
        <v>18</v>
      </c>
      <c r="D366" s="39" t="s">
        <v>611</v>
      </c>
      <c r="E366" s="40" t="s">
        <v>612</v>
      </c>
      <c r="F366" s="39" t="s">
        <v>61</v>
      </c>
      <c r="G366" s="41">
        <v>47.24</v>
      </c>
      <c r="H366" s="42" t="s">
        <v>2110</v>
      </c>
      <c r="I366" s="52" t="s">
        <v>2110</v>
      </c>
      <c r="J366" s="43" t="e">
        <f t="shared" si="30"/>
        <v>#VALUE!</v>
      </c>
      <c r="K366" s="43" t="e">
        <f t="shared" si="31"/>
        <v>#VALUE!</v>
      </c>
      <c r="L366" s="44" t="e">
        <f>K366/SUBTOTAL(109, K9:K809)</f>
        <v>#VALUE!</v>
      </c>
    </row>
    <row r="367" spans="1:12" ht="38.25" x14ac:dyDescent="0.2">
      <c r="A367" s="45" t="s">
        <v>1787</v>
      </c>
      <c r="B367" s="46" t="s">
        <v>17</v>
      </c>
      <c r="C367" s="47" t="s">
        <v>18</v>
      </c>
      <c r="D367" s="47" t="s">
        <v>658</v>
      </c>
      <c r="E367" s="48" t="s">
        <v>659</v>
      </c>
      <c r="F367" s="47" t="s">
        <v>61</v>
      </c>
      <c r="G367" s="49">
        <v>24.24</v>
      </c>
      <c r="H367" s="42" t="s">
        <v>2110</v>
      </c>
      <c r="I367" s="52" t="s">
        <v>2110</v>
      </c>
      <c r="J367" s="50" t="e">
        <f t="shared" si="30"/>
        <v>#VALUE!</v>
      </c>
      <c r="K367" s="50" t="e">
        <f t="shared" si="31"/>
        <v>#VALUE!</v>
      </c>
      <c r="L367" s="51" t="e">
        <f>K367/SUBTOTAL(109, K9:K809)</f>
        <v>#VALUE!</v>
      </c>
    </row>
    <row r="368" spans="1:12" ht="38.25" x14ac:dyDescent="0.2">
      <c r="A368" s="37" t="s">
        <v>1788</v>
      </c>
      <c r="B368" s="38" t="s">
        <v>2096</v>
      </c>
      <c r="C368" s="39" t="s">
        <v>18</v>
      </c>
      <c r="D368" s="39" t="s">
        <v>964</v>
      </c>
      <c r="E368" s="40" t="s">
        <v>965</v>
      </c>
      <c r="F368" s="39" t="s">
        <v>61</v>
      </c>
      <c r="G368" s="41">
        <v>10.19</v>
      </c>
      <c r="H368" s="42" t="s">
        <v>2110</v>
      </c>
      <c r="I368" s="52" t="s">
        <v>2110</v>
      </c>
      <c r="J368" s="43" t="e">
        <f t="shared" si="30"/>
        <v>#VALUE!</v>
      </c>
      <c r="K368" s="43" t="e">
        <f t="shared" si="31"/>
        <v>#VALUE!</v>
      </c>
      <c r="L368" s="44" t="e">
        <f>K368/SUBTOTAL(109, K9:K809)</f>
        <v>#VALUE!</v>
      </c>
    </row>
    <row r="369" spans="1:12" ht="25.5" x14ac:dyDescent="0.2">
      <c r="A369" s="45" t="s">
        <v>1789</v>
      </c>
      <c r="B369" s="46" t="s">
        <v>17</v>
      </c>
      <c r="C369" s="47" t="s">
        <v>18</v>
      </c>
      <c r="D369" s="47" t="s">
        <v>660</v>
      </c>
      <c r="E369" s="48" t="s">
        <v>661</v>
      </c>
      <c r="F369" s="47" t="s">
        <v>61</v>
      </c>
      <c r="G369" s="49">
        <v>131.86000000000001</v>
      </c>
      <c r="H369" s="42" t="s">
        <v>2110</v>
      </c>
      <c r="I369" s="52" t="s">
        <v>2110</v>
      </c>
      <c r="J369" s="50" t="e">
        <f t="shared" si="30"/>
        <v>#VALUE!</v>
      </c>
      <c r="K369" s="50" t="e">
        <f t="shared" si="31"/>
        <v>#VALUE!</v>
      </c>
      <c r="L369" s="51" t="e">
        <f>K369/SUBTOTAL(109, K9:K809)</f>
        <v>#VALUE!</v>
      </c>
    </row>
    <row r="370" spans="1:12" ht="25.5" x14ac:dyDescent="0.2">
      <c r="A370" s="37" t="s">
        <v>1790</v>
      </c>
      <c r="B370" s="38" t="s">
        <v>17</v>
      </c>
      <c r="C370" s="39" t="s">
        <v>18</v>
      </c>
      <c r="D370" s="39" t="s">
        <v>662</v>
      </c>
      <c r="E370" s="40" t="s">
        <v>663</v>
      </c>
      <c r="F370" s="39" t="s">
        <v>61</v>
      </c>
      <c r="G370" s="41">
        <v>187.1</v>
      </c>
      <c r="H370" s="42" t="s">
        <v>2110</v>
      </c>
      <c r="I370" s="52" t="s">
        <v>2110</v>
      </c>
      <c r="J370" s="43" t="e">
        <f t="shared" si="30"/>
        <v>#VALUE!</v>
      </c>
      <c r="K370" s="43" t="e">
        <f t="shared" si="31"/>
        <v>#VALUE!</v>
      </c>
      <c r="L370" s="44" t="e">
        <f>K370/SUBTOTAL(109, K9:K809)</f>
        <v>#VALUE!</v>
      </c>
    </row>
    <row r="371" spans="1:12" s="3" customFormat="1" x14ac:dyDescent="0.2">
      <c r="A371" s="30" t="s">
        <v>1791</v>
      </c>
      <c r="B371" s="31"/>
      <c r="C371" s="31"/>
      <c r="D371" s="31"/>
      <c r="E371" s="31" t="s">
        <v>442</v>
      </c>
      <c r="F371" s="32"/>
      <c r="G371" s="33"/>
      <c r="H371" s="34"/>
      <c r="I371" s="35" t="s">
        <v>15</v>
      </c>
      <c r="J371" s="34"/>
      <c r="K371" s="34" t="e">
        <f>SUBTOTAL(109,K372:K372)</f>
        <v>#VALUE!</v>
      </c>
      <c r="L371" s="36" t="e">
        <f>K371/SUBTOTAL(109, K9:K809)</f>
        <v>#VALUE!</v>
      </c>
    </row>
    <row r="372" spans="1:12" ht="25.5" x14ac:dyDescent="0.2">
      <c r="A372" s="45" t="s">
        <v>1792</v>
      </c>
      <c r="B372" s="46" t="s">
        <v>17</v>
      </c>
      <c r="C372" s="47" t="s">
        <v>18</v>
      </c>
      <c r="D372" s="47" t="s">
        <v>656</v>
      </c>
      <c r="E372" s="48" t="s">
        <v>657</v>
      </c>
      <c r="F372" s="47" t="s">
        <v>61</v>
      </c>
      <c r="G372" s="49">
        <v>0.4</v>
      </c>
      <c r="H372" s="42" t="s">
        <v>2110</v>
      </c>
      <c r="I372" s="52" t="s">
        <v>2110</v>
      </c>
      <c r="J372" s="50" t="e">
        <f>TRUNC(H372*(1+I372), 2)</f>
        <v>#VALUE!</v>
      </c>
      <c r="K372" s="50" t="e">
        <f>TRUNC(G372*TRUNC(J372, 2), 2)</f>
        <v>#VALUE!</v>
      </c>
      <c r="L372" s="51" t="e">
        <f>K372/SUBTOTAL(109, K9:K809)</f>
        <v>#VALUE!</v>
      </c>
    </row>
    <row r="373" spans="1:12" s="3" customFormat="1" x14ac:dyDescent="0.2">
      <c r="A373" s="23" t="s">
        <v>1793</v>
      </c>
      <c r="B373" s="24" t="s">
        <v>13</v>
      </c>
      <c r="C373" s="24" t="s">
        <v>13</v>
      </c>
      <c r="D373" s="24" t="s">
        <v>13</v>
      </c>
      <c r="E373" s="24" t="s">
        <v>306</v>
      </c>
      <c r="F373" s="25" t="s">
        <v>13</v>
      </c>
      <c r="G373" s="26"/>
      <c r="H373" s="27"/>
      <c r="I373" s="28" t="s">
        <v>15</v>
      </c>
      <c r="J373" s="27"/>
      <c r="K373" s="27" t="e">
        <f>SUBTOTAL(109,K374:K374)</f>
        <v>#VALUE!</v>
      </c>
      <c r="L373" s="29" t="e">
        <f>K373/SUBTOTAL(109, K9:K809)</f>
        <v>#VALUE!</v>
      </c>
    </row>
    <row r="374" spans="1:12" ht="25.5" x14ac:dyDescent="0.2">
      <c r="A374" s="45" t="s">
        <v>1794</v>
      </c>
      <c r="B374" s="46" t="s">
        <v>2096</v>
      </c>
      <c r="C374" s="47" t="s">
        <v>72</v>
      </c>
      <c r="D374" s="47" t="s">
        <v>307</v>
      </c>
      <c r="E374" s="48" t="s">
        <v>308</v>
      </c>
      <c r="F374" s="47" t="s">
        <v>29</v>
      </c>
      <c r="G374" s="49">
        <v>1</v>
      </c>
      <c r="H374" s="42" t="s">
        <v>2110</v>
      </c>
      <c r="I374" s="52" t="s">
        <v>2110</v>
      </c>
      <c r="J374" s="50" t="e">
        <f>TRUNC(H374*(1+I374), 2)</f>
        <v>#VALUE!</v>
      </c>
      <c r="K374" s="50" t="e">
        <f>TRUNC(G374*TRUNC(J374, 2), 2)</f>
        <v>#VALUE!</v>
      </c>
      <c r="L374" s="51" t="e">
        <f>K374/SUBTOTAL(109, K9:K809)</f>
        <v>#VALUE!</v>
      </c>
    </row>
    <row r="375" spans="1:12" x14ac:dyDescent="0.2">
      <c r="A375" s="16" t="s">
        <v>323</v>
      </c>
      <c r="B375" s="17" t="s">
        <v>13</v>
      </c>
      <c r="C375" s="17" t="s">
        <v>13</v>
      </c>
      <c r="D375" s="17" t="s">
        <v>13</v>
      </c>
      <c r="E375" s="17" t="s">
        <v>324</v>
      </c>
      <c r="F375" s="18" t="s">
        <v>13</v>
      </c>
      <c r="G375" s="19"/>
      <c r="H375" s="20"/>
      <c r="I375" s="21" t="s">
        <v>15</v>
      </c>
      <c r="J375" s="20"/>
      <c r="K375" s="20" t="e">
        <f>SUBTOTAL(109,K376:K441)</f>
        <v>#VALUE!</v>
      </c>
      <c r="L375" s="22" t="e">
        <f>K375/SUBTOTAL(109, K9:K809)</f>
        <v>#VALUE!</v>
      </c>
    </row>
    <row r="376" spans="1:12" s="3" customFormat="1" x14ac:dyDescent="0.2">
      <c r="A376" s="23" t="s">
        <v>966</v>
      </c>
      <c r="B376" s="24"/>
      <c r="C376" s="24"/>
      <c r="D376" s="24"/>
      <c r="E376" s="24" t="s">
        <v>967</v>
      </c>
      <c r="F376" s="25"/>
      <c r="G376" s="26"/>
      <c r="H376" s="27"/>
      <c r="I376" s="28" t="s">
        <v>15</v>
      </c>
      <c r="J376" s="27"/>
      <c r="K376" s="27" t="e">
        <f>SUBTOTAL(109,K377:K378)</f>
        <v>#VALUE!</v>
      </c>
      <c r="L376" s="29" t="e">
        <f>K376/SUBTOTAL(109, K9:K809)</f>
        <v>#VALUE!</v>
      </c>
    </row>
    <row r="377" spans="1:12" ht="25.5" x14ac:dyDescent="0.2">
      <c r="A377" s="45" t="s">
        <v>968</v>
      </c>
      <c r="B377" s="46" t="s">
        <v>2096</v>
      </c>
      <c r="C377" s="47" t="s">
        <v>18</v>
      </c>
      <c r="D377" s="47" t="s">
        <v>969</v>
      </c>
      <c r="E377" s="48" t="s">
        <v>970</v>
      </c>
      <c r="F377" s="47" t="s">
        <v>29</v>
      </c>
      <c r="G377" s="49">
        <v>5</v>
      </c>
      <c r="H377" s="42" t="s">
        <v>2110</v>
      </c>
      <c r="I377" s="52" t="s">
        <v>2110</v>
      </c>
      <c r="J377" s="50" t="e">
        <f>TRUNC(H377*(1+I377), 2)</f>
        <v>#VALUE!</v>
      </c>
      <c r="K377" s="50" t="e">
        <f>TRUNC(G377*TRUNC(J377, 2), 2)</f>
        <v>#VALUE!</v>
      </c>
      <c r="L377" s="51" t="e">
        <f>K377/SUBTOTAL(109, K9:K809)</f>
        <v>#VALUE!</v>
      </c>
    </row>
    <row r="378" spans="1:12" ht="25.5" x14ac:dyDescent="0.2">
      <c r="A378" s="37" t="s">
        <v>971</v>
      </c>
      <c r="B378" s="38" t="s">
        <v>17</v>
      </c>
      <c r="C378" s="39" t="s">
        <v>18</v>
      </c>
      <c r="D378" s="39" t="s">
        <v>972</v>
      </c>
      <c r="E378" s="40" t="s">
        <v>973</v>
      </c>
      <c r="F378" s="39" t="s">
        <v>29</v>
      </c>
      <c r="G378" s="41">
        <v>2</v>
      </c>
      <c r="H378" s="42" t="s">
        <v>2110</v>
      </c>
      <c r="I378" s="52" t="s">
        <v>2110</v>
      </c>
      <c r="J378" s="43" t="e">
        <f>TRUNC(H378*(1+I378), 2)</f>
        <v>#VALUE!</v>
      </c>
      <c r="K378" s="43" t="e">
        <f>TRUNC(G378*TRUNC(J378, 2), 2)</f>
        <v>#VALUE!</v>
      </c>
      <c r="L378" s="44" t="e">
        <f>K378/SUBTOTAL(109, K9:K809)</f>
        <v>#VALUE!</v>
      </c>
    </row>
    <row r="379" spans="1:12" s="3" customFormat="1" x14ac:dyDescent="0.2">
      <c r="A379" s="23" t="s">
        <v>974</v>
      </c>
      <c r="B379" s="24"/>
      <c r="C379" s="24"/>
      <c r="D379" s="24"/>
      <c r="E379" s="24" t="s">
        <v>975</v>
      </c>
      <c r="F379" s="25"/>
      <c r="G379" s="26"/>
      <c r="H379" s="27"/>
      <c r="I379" s="28" t="s">
        <v>15</v>
      </c>
      <c r="J379" s="27"/>
      <c r="K379" s="27" t="e">
        <f>SUBTOTAL(109,K380:K389)</f>
        <v>#VALUE!</v>
      </c>
      <c r="L379" s="29" t="e">
        <f>K379/SUBTOTAL(109, K9:K809)</f>
        <v>#VALUE!</v>
      </c>
    </row>
    <row r="380" spans="1:12" ht="25.5" x14ac:dyDescent="0.2">
      <c r="A380" s="45" t="s">
        <v>976</v>
      </c>
      <c r="B380" s="46" t="s">
        <v>2096</v>
      </c>
      <c r="C380" s="47" t="s">
        <v>18</v>
      </c>
      <c r="D380" s="47" t="s">
        <v>977</v>
      </c>
      <c r="E380" s="48" t="s">
        <v>978</v>
      </c>
      <c r="F380" s="47" t="s">
        <v>29</v>
      </c>
      <c r="G380" s="49">
        <v>4</v>
      </c>
      <c r="H380" s="42" t="s">
        <v>2110</v>
      </c>
      <c r="I380" s="52" t="s">
        <v>2110</v>
      </c>
      <c r="J380" s="50" t="e">
        <f t="shared" ref="J380:J389" si="32">TRUNC(H380*(1+I380), 2)</f>
        <v>#VALUE!</v>
      </c>
      <c r="K380" s="50" t="e">
        <f t="shared" ref="K380:K389" si="33">TRUNC(G380*TRUNC(J380, 2), 2)</f>
        <v>#VALUE!</v>
      </c>
      <c r="L380" s="51" t="e">
        <f>K380/SUBTOTAL(109, K9:K809)</f>
        <v>#VALUE!</v>
      </c>
    </row>
    <row r="381" spans="1:12" ht="25.5" x14ac:dyDescent="0.2">
      <c r="A381" s="37" t="s">
        <v>979</v>
      </c>
      <c r="B381" s="38" t="s">
        <v>2096</v>
      </c>
      <c r="C381" s="39" t="s">
        <v>18</v>
      </c>
      <c r="D381" s="39" t="s">
        <v>980</v>
      </c>
      <c r="E381" s="40" t="s">
        <v>981</v>
      </c>
      <c r="F381" s="39" t="s">
        <v>29</v>
      </c>
      <c r="G381" s="41">
        <v>2</v>
      </c>
      <c r="H381" s="42" t="s">
        <v>2110</v>
      </c>
      <c r="I381" s="52" t="s">
        <v>2110</v>
      </c>
      <c r="J381" s="43" t="e">
        <f t="shared" si="32"/>
        <v>#VALUE!</v>
      </c>
      <c r="K381" s="43" t="e">
        <f t="shared" si="33"/>
        <v>#VALUE!</v>
      </c>
      <c r="L381" s="44" t="e">
        <f>K381/SUBTOTAL(109, K9:K809)</f>
        <v>#VALUE!</v>
      </c>
    </row>
    <row r="382" spans="1:12" ht="25.5" x14ac:dyDescent="0.2">
      <c r="A382" s="45" t="s">
        <v>982</v>
      </c>
      <c r="B382" s="46" t="s">
        <v>2096</v>
      </c>
      <c r="C382" s="47" t="s">
        <v>18</v>
      </c>
      <c r="D382" s="47" t="s">
        <v>983</v>
      </c>
      <c r="E382" s="48" t="s">
        <v>984</v>
      </c>
      <c r="F382" s="47" t="s">
        <v>29</v>
      </c>
      <c r="G382" s="49">
        <v>9</v>
      </c>
      <c r="H382" s="42" t="s">
        <v>2110</v>
      </c>
      <c r="I382" s="52" t="s">
        <v>2110</v>
      </c>
      <c r="J382" s="50" t="e">
        <f t="shared" si="32"/>
        <v>#VALUE!</v>
      </c>
      <c r="K382" s="50" t="e">
        <f t="shared" si="33"/>
        <v>#VALUE!</v>
      </c>
      <c r="L382" s="51" t="e">
        <f>K382/SUBTOTAL(109, K9:K809)</f>
        <v>#VALUE!</v>
      </c>
    </row>
    <row r="383" spans="1:12" ht="25.5" x14ac:dyDescent="0.2">
      <c r="A383" s="37" t="s">
        <v>985</v>
      </c>
      <c r="B383" s="38" t="s">
        <v>2096</v>
      </c>
      <c r="C383" s="39" t="s">
        <v>18</v>
      </c>
      <c r="D383" s="39" t="s">
        <v>986</v>
      </c>
      <c r="E383" s="40" t="s">
        <v>987</v>
      </c>
      <c r="F383" s="39" t="s">
        <v>29</v>
      </c>
      <c r="G383" s="41">
        <v>1</v>
      </c>
      <c r="H383" s="42" t="s">
        <v>2110</v>
      </c>
      <c r="I383" s="52" t="s">
        <v>2110</v>
      </c>
      <c r="J383" s="43" t="e">
        <f t="shared" si="32"/>
        <v>#VALUE!</v>
      </c>
      <c r="K383" s="43" t="e">
        <f t="shared" si="33"/>
        <v>#VALUE!</v>
      </c>
      <c r="L383" s="44" t="e">
        <f>K383/SUBTOTAL(109, K9:K809)</f>
        <v>#VALUE!</v>
      </c>
    </row>
    <row r="384" spans="1:12" ht="25.5" x14ac:dyDescent="0.2">
      <c r="A384" s="45" t="s">
        <v>988</v>
      </c>
      <c r="B384" s="46" t="s">
        <v>2096</v>
      </c>
      <c r="C384" s="47" t="s">
        <v>18</v>
      </c>
      <c r="D384" s="47" t="s">
        <v>989</v>
      </c>
      <c r="E384" s="48" t="s">
        <v>990</v>
      </c>
      <c r="F384" s="47" t="s">
        <v>29</v>
      </c>
      <c r="G384" s="49">
        <v>5</v>
      </c>
      <c r="H384" s="42" t="s">
        <v>2110</v>
      </c>
      <c r="I384" s="52" t="s">
        <v>2110</v>
      </c>
      <c r="J384" s="50" t="e">
        <f t="shared" si="32"/>
        <v>#VALUE!</v>
      </c>
      <c r="K384" s="50" t="e">
        <f t="shared" si="33"/>
        <v>#VALUE!</v>
      </c>
      <c r="L384" s="51" t="e">
        <f>K384/SUBTOTAL(109, K9:K809)</f>
        <v>#VALUE!</v>
      </c>
    </row>
    <row r="385" spans="1:12" ht="25.5" x14ac:dyDescent="0.2">
      <c r="A385" s="37" t="s">
        <v>1391</v>
      </c>
      <c r="B385" s="38" t="s">
        <v>2096</v>
      </c>
      <c r="C385" s="39" t="s">
        <v>18</v>
      </c>
      <c r="D385" s="39" t="s">
        <v>1392</v>
      </c>
      <c r="E385" s="40" t="s">
        <v>1393</v>
      </c>
      <c r="F385" s="39" t="s">
        <v>29</v>
      </c>
      <c r="G385" s="41">
        <v>3</v>
      </c>
      <c r="H385" s="42" t="s">
        <v>2110</v>
      </c>
      <c r="I385" s="52" t="s">
        <v>2110</v>
      </c>
      <c r="J385" s="43" t="e">
        <f t="shared" si="32"/>
        <v>#VALUE!</v>
      </c>
      <c r="K385" s="43" t="e">
        <f t="shared" si="33"/>
        <v>#VALUE!</v>
      </c>
      <c r="L385" s="44" t="e">
        <f>K385/SUBTOTAL(109, K9:K809)</f>
        <v>#VALUE!</v>
      </c>
    </row>
    <row r="386" spans="1:12" ht="25.5" x14ac:dyDescent="0.2">
      <c r="A386" s="45" t="s">
        <v>1394</v>
      </c>
      <c r="B386" s="46" t="s">
        <v>2096</v>
      </c>
      <c r="C386" s="47" t="s">
        <v>18</v>
      </c>
      <c r="D386" s="47" t="s">
        <v>1395</v>
      </c>
      <c r="E386" s="48" t="s">
        <v>1396</v>
      </c>
      <c r="F386" s="47" t="s">
        <v>29</v>
      </c>
      <c r="G386" s="49">
        <v>3</v>
      </c>
      <c r="H386" s="42" t="s">
        <v>2110</v>
      </c>
      <c r="I386" s="52" t="s">
        <v>2110</v>
      </c>
      <c r="J386" s="50" t="e">
        <f t="shared" si="32"/>
        <v>#VALUE!</v>
      </c>
      <c r="K386" s="50" t="e">
        <f t="shared" si="33"/>
        <v>#VALUE!</v>
      </c>
      <c r="L386" s="51" t="e">
        <f>K386/SUBTOTAL(109, K9:K809)</f>
        <v>#VALUE!</v>
      </c>
    </row>
    <row r="387" spans="1:12" ht="25.5" x14ac:dyDescent="0.2">
      <c r="A387" s="37" t="s">
        <v>1397</v>
      </c>
      <c r="B387" s="38" t="s">
        <v>2096</v>
      </c>
      <c r="C387" s="39" t="s">
        <v>18</v>
      </c>
      <c r="D387" s="39" t="s">
        <v>1398</v>
      </c>
      <c r="E387" s="40" t="s">
        <v>1399</v>
      </c>
      <c r="F387" s="39" t="s">
        <v>29</v>
      </c>
      <c r="G387" s="41">
        <v>7</v>
      </c>
      <c r="H387" s="42" t="s">
        <v>2110</v>
      </c>
      <c r="I387" s="52" t="s">
        <v>2110</v>
      </c>
      <c r="J387" s="43" t="e">
        <f t="shared" si="32"/>
        <v>#VALUE!</v>
      </c>
      <c r="K387" s="43" t="e">
        <f t="shared" si="33"/>
        <v>#VALUE!</v>
      </c>
      <c r="L387" s="44" t="e">
        <f>K387/SUBTOTAL(109, K9:K809)</f>
        <v>#VALUE!</v>
      </c>
    </row>
    <row r="388" spans="1:12" ht="25.5" x14ac:dyDescent="0.2">
      <c r="A388" s="45" t="s">
        <v>1400</v>
      </c>
      <c r="B388" s="46" t="s">
        <v>2096</v>
      </c>
      <c r="C388" s="47" t="s">
        <v>18</v>
      </c>
      <c r="D388" s="47" t="s">
        <v>1401</v>
      </c>
      <c r="E388" s="48" t="s">
        <v>1402</v>
      </c>
      <c r="F388" s="47" t="s">
        <v>29</v>
      </c>
      <c r="G388" s="49">
        <v>3</v>
      </c>
      <c r="H388" s="42" t="s">
        <v>2110</v>
      </c>
      <c r="I388" s="52" t="s">
        <v>2110</v>
      </c>
      <c r="J388" s="50" t="e">
        <f t="shared" si="32"/>
        <v>#VALUE!</v>
      </c>
      <c r="K388" s="50" t="e">
        <f t="shared" si="33"/>
        <v>#VALUE!</v>
      </c>
      <c r="L388" s="51" t="e">
        <f>K388/SUBTOTAL(109, K9:K809)</f>
        <v>#VALUE!</v>
      </c>
    </row>
    <row r="389" spans="1:12" ht="25.5" x14ac:dyDescent="0.2">
      <c r="A389" s="37" t="s">
        <v>1403</v>
      </c>
      <c r="B389" s="38" t="s">
        <v>2096</v>
      </c>
      <c r="C389" s="39" t="s">
        <v>18</v>
      </c>
      <c r="D389" s="39" t="s">
        <v>1404</v>
      </c>
      <c r="E389" s="40" t="s">
        <v>1405</v>
      </c>
      <c r="F389" s="39" t="s">
        <v>29</v>
      </c>
      <c r="G389" s="41">
        <v>3</v>
      </c>
      <c r="H389" s="42" t="s">
        <v>2110</v>
      </c>
      <c r="I389" s="52" t="s">
        <v>2110</v>
      </c>
      <c r="J389" s="43" t="e">
        <f t="shared" si="32"/>
        <v>#VALUE!</v>
      </c>
      <c r="K389" s="43" t="e">
        <f t="shared" si="33"/>
        <v>#VALUE!</v>
      </c>
      <c r="L389" s="44" t="e">
        <f>K389/SUBTOTAL(109, K9:K809)</f>
        <v>#VALUE!</v>
      </c>
    </row>
    <row r="390" spans="1:12" s="3" customFormat="1" x14ac:dyDescent="0.2">
      <c r="A390" s="23" t="s">
        <v>991</v>
      </c>
      <c r="B390" s="24"/>
      <c r="C390" s="24"/>
      <c r="D390" s="24"/>
      <c r="E390" s="24" t="s">
        <v>992</v>
      </c>
      <c r="F390" s="25"/>
      <c r="G390" s="26"/>
      <c r="H390" s="27"/>
      <c r="I390" s="28" t="s">
        <v>15</v>
      </c>
      <c r="J390" s="27"/>
      <c r="K390" s="27" t="e">
        <f>SUBTOTAL(109,K391:K392)</f>
        <v>#VALUE!</v>
      </c>
      <c r="L390" s="29" t="e">
        <f>K390/SUBTOTAL(109, K9:K809)</f>
        <v>#VALUE!</v>
      </c>
    </row>
    <row r="391" spans="1:12" ht="25.5" x14ac:dyDescent="0.2">
      <c r="A391" s="45" t="s">
        <v>993</v>
      </c>
      <c r="B391" s="46" t="s">
        <v>17</v>
      </c>
      <c r="C391" s="47" t="s">
        <v>18</v>
      </c>
      <c r="D391" s="47" t="s">
        <v>994</v>
      </c>
      <c r="E391" s="48" t="s">
        <v>995</v>
      </c>
      <c r="F391" s="47" t="s">
        <v>29</v>
      </c>
      <c r="G391" s="49">
        <v>20</v>
      </c>
      <c r="H391" s="42" t="s">
        <v>2110</v>
      </c>
      <c r="I391" s="52" t="s">
        <v>2110</v>
      </c>
      <c r="J391" s="50" t="e">
        <f>TRUNC(H391*(1+I391), 2)</f>
        <v>#VALUE!</v>
      </c>
      <c r="K391" s="50" t="e">
        <f>TRUNC(G391*TRUNC(J391, 2), 2)</f>
        <v>#VALUE!</v>
      </c>
      <c r="L391" s="51" t="e">
        <f>K391/SUBTOTAL(109, K9:K809)</f>
        <v>#VALUE!</v>
      </c>
    </row>
    <row r="392" spans="1:12" x14ac:dyDescent="0.2">
      <c r="A392" s="37" t="s">
        <v>996</v>
      </c>
      <c r="B392" s="38" t="s">
        <v>2096</v>
      </c>
      <c r="C392" s="39" t="s">
        <v>18</v>
      </c>
      <c r="D392" s="39" t="s">
        <v>997</v>
      </c>
      <c r="E392" s="40" t="s">
        <v>998</v>
      </c>
      <c r="F392" s="39" t="s">
        <v>29</v>
      </c>
      <c r="G392" s="41">
        <v>1</v>
      </c>
      <c r="H392" s="42" t="s">
        <v>2110</v>
      </c>
      <c r="I392" s="52" t="s">
        <v>2110</v>
      </c>
      <c r="J392" s="43" t="e">
        <f>TRUNC(H392*(1+I392), 2)</f>
        <v>#VALUE!</v>
      </c>
      <c r="K392" s="43" t="e">
        <f>TRUNC(G392*TRUNC(J392, 2), 2)</f>
        <v>#VALUE!</v>
      </c>
      <c r="L392" s="44" t="e">
        <f>K392/SUBTOTAL(109, K9:K809)</f>
        <v>#VALUE!</v>
      </c>
    </row>
    <row r="393" spans="1:12" s="3" customFormat="1" x14ac:dyDescent="0.2">
      <c r="A393" s="23" t="s">
        <v>999</v>
      </c>
      <c r="B393" s="24"/>
      <c r="C393" s="24"/>
      <c r="D393" s="24"/>
      <c r="E393" s="24" t="s">
        <v>1000</v>
      </c>
      <c r="F393" s="25"/>
      <c r="G393" s="26"/>
      <c r="H393" s="27"/>
      <c r="I393" s="28" t="s">
        <v>15</v>
      </c>
      <c r="J393" s="27"/>
      <c r="K393" s="27" t="e">
        <f>SUBTOTAL(109,K394:K395)</f>
        <v>#VALUE!</v>
      </c>
      <c r="L393" s="29" t="e">
        <f>K393/SUBTOTAL(109, K9:K809)</f>
        <v>#VALUE!</v>
      </c>
    </row>
    <row r="394" spans="1:12" ht="25.5" x14ac:dyDescent="0.2">
      <c r="A394" s="45" t="s">
        <v>1001</v>
      </c>
      <c r="B394" s="46" t="s">
        <v>24</v>
      </c>
      <c r="C394" s="47" t="s">
        <v>18</v>
      </c>
      <c r="D394" s="47" t="s">
        <v>1002</v>
      </c>
      <c r="E394" s="48" t="s">
        <v>1003</v>
      </c>
      <c r="F394" s="47" t="s">
        <v>29</v>
      </c>
      <c r="G394" s="49">
        <v>3</v>
      </c>
      <c r="H394" s="42" t="s">
        <v>2110</v>
      </c>
      <c r="I394" s="52" t="s">
        <v>2110</v>
      </c>
      <c r="J394" s="50" t="e">
        <f>TRUNC(H394*(1+I394), 2)</f>
        <v>#VALUE!</v>
      </c>
      <c r="K394" s="50" t="e">
        <f>TRUNC(G394*TRUNC(J394, 2), 2)</f>
        <v>#VALUE!</v>
      </c>
      <c r="L394" s="51" t="e">
        <f>K394/SUBTOTAL(109, K9:K809)</f>
        <v>#VALUE!</v>
      </c>
    </row>
    <row r="395" spans="1:12" x14ac:dyDescent="0.2">
      <c r="A395" s="37" t="s">
        <v>1004</v>
      </c>
      <c r="B395" s="38" t="s">
        <v>24</v>
      </c>
      <c r="C395" s="39" t="s">
        <v>18</v>
      </c>
      <c r="D395" s="39" t="s">
        <v>1005</v>
      </c>
      <c r="E395" s="40" t="s">
        <v>1006</v>
      </c>
      <c r="F395" s="39" t="s">
        <v>29</v>
      </c>
      <c r="G395" s="41">
        <v>3</v>
      </c>
      <c r="H395" s="42" t="s">
        <v>2110</v>
      </c>
      <c r="I395" s="52" t="s">
        <v>2110</v>
      </c>
      <c r="J395" s="43" t="e">
        <f>TRUNC(H395*(1+I395), 2)</f>
        <v>#VALUE!</v>
      </c>
      <c r="K395" s="43" t="e">
        <f>TRUNC(G395*TRUNC(J395, 2), 2)</f>
        <v>#VALUE!</v>
      </c>
      <c r="L395" s="44" t="e">
        <f>K395/SUBTOTAL(109, K9:K809)</f>
        <v>#VALUE!</v>
      </c>
    </row>
    <row r="396" spans="1:12" s="3" customFormat="1" x14ac:dyDescent="0.2">
      <c r="A396" s="23" t="s">
        <v>1007</v>
      </c>
      <c r="B396" s="24"/>
      <c r="C396" s="24"/>
      <c r="D396" s="24"/>
      <c r="E396" s="24" t="s">
        <v>1008</v>
      </c>
      <c r="F396" s="25"/>
      <c r="G396" s="26"/>
      <c r="H396" s="27"/>
      <c r="I396" s="28" t="s">
        <v>15</v>
      </c>
      <c r="J396" s="27"/>
      <c r="K396" s="27" t="e">
        <f>SUBTOTAL(109,K397:K406)</f>
        <v>#VALUE!</v>
      </c>
      <c r="L396" s="29" t="e">
        <f>K396/SUBTOTAL(109, K9:K809)</f>
        <v>#VALUE!</v>
      </c>
    </row>
    <row r="397" spans="1:12" ht="25.5" x14ac:dyDescent="0.2">
      <c r="A397" s="45" t="s">
        <v>1009</v>
      </c>
      <c r="B397" s="46" t="s">
        <v>17</v>
      </c>
      <c r="C397" s="47" t="s">
        <v>18</v>
      </c>
      <c r="D397" s="47" t="s">
        <v>1010</v>
      </c>
      <c r="E397" s="48" t="s">
        <v>1011</v>
      </c>
      <c r="F397" s="47" t="s">
        <v>61</v>
      </c>
      <c r="G397" s="49">
        <v>313.89999999999998</v>
      </c>
      <c r="H397" s="42" t="s">
        <v>2110</v>
      </c>
      <c r="I397" s="52" t="s">
        <v>2110</v>
      </c>
      <c r="J397" s="50" t="e">
        <f t="shared" ref="J397:J406" si="34">TRUNC(H397*(1+I397), 2)</f>
        <v>#VALUE!</v>
      </c>
      <c r="K397" s="50" t="e">
        <f t="shared" ref="K397:K406" si="35">TRUNC(G397*TRUNC(J397, 2), 2)</f>
        <v>#VALUE!</v>
      </c>
      <c r="L397" s="51" t="e">
        <f>K397/SUBTOTAL(109, K9:K809)</f>
        <v>#VALUE!</v>
      </c>
    </row>
    <row r="398" spans="1:12" ht="25.5" x14ac:dyDescent="0.2">
      <c r="A398" s="37" t="s">
        <v>1012</v>
      </c>
      <c r="B398" s="38" t="s">
        <v>17</v>
      </c>
      <c r="C398" s="39" t="s">
        <v>18</v>
      </c>
      <c r="D398" s="39" t="s">
        <v>1013</v>
      </c>
      <c r="E398" s="40" t="s">
        <v>1014</v>
      </c>
      <c r="F398" s="39" t="s">
        <v>61</v>
      </c>
      <c r="G398" s="41">
        <v>16.18</v>
      </c>
      <c r="H398" s="42" t="s">
        <v>2110</v>
      </c>
      <c r="I398" s="52" t="s">
        <v>2110</v>
      </c>
      <c r="J398" s="43" t="e">
        <f t="shared" si="34"/>
        <v>#VALUE!</v>
      </c>
      <c r="K398" s="43" t="e">
        <f t="shared" si="35"/>
        <v>#VALUE!</v>
      </c>
      <c r="L398" s="44" t="e">
        <f>K398/SUBTOTAL(109, K9:K809)</f>
        <v>#VALUE!</v>
      </c>
    </row>
    <row r="399" spans="1:12" ht="25.5" x14ac:dyDescent="0.2">
      <c r="A399" s="45" t="s">
        <v>1015</v>
      </c>
      <c r="B399" s="46" t="s">
        <v>17</v>
      </c>
      <c r="C399" s="47" t="s">
        <v>18</v>
      </c>
      <c r="D399" s="47" t="s">
        <v>1016</v>
      </c>
      <c r="E399" s="48" t="s">
        <v>1017</v>
      </c>
      <c r="F399" s="47" t="s">
        <v>61</v>
      </c>
      <c r="G399" s="49">
        <v>0.34</v>
      </c>
      <c r="H399" s="42" t="s">
        <v>2110</v>
      </c>
      <c r="I399" s="52" t="s">
        <v>2110</v>
      </c>
      <c r="J399" s="50" t="e">
        <f t="shared" si="34"/>
        <v>#VALUE!</v>
      </c>
      <c r="K399" s="50" t="e">
        <f t="shared" si="35"/>
        <v>#VALUE!</v>
      </c>
      <c r="L399" s="51" t="e">
        <f>K399/SUBTOTAL(109, K9:K809)</f>
        <v>#VALUE!</v>
      </c>
    </row>
    <row r="400" spans="1:12" ht="25.5" x14ac:dyDescent="0.2">
      <c r="A400" s="37" t="s">
        <v>1018</v>
      </c>
      <c r="B400" s="38" t="s">
        <v>17</v>
      </c>
      <c r="C400" s="39" t="s">
        <v>18</v>
      </c>
      <c r="D400" s="39" t="s">
        <v>1016</v>
      </c>
      <c r="E400" s="40" t="s">
        <v>1017</v>
      </c>
      <c r="F400" s="39" t="s">
        <v>61</v>
      </c>
      <c r="G400" s="41">
        <v>0.51</v>
      </c>
      <c r="H400" s="42" t="s">
        <v>2110</v>
      </c>
      <c r="I400" s="52" t="s">
        <v>2110</v>
      </c>
      <c r="J400" s="43" t="e">
        <f t="shared" si="34"/>
        <v>#VALUE!</v>
      </c>
      <c r="K400" s="43" t="e">
        <f t="shared" si="35"/>
        <v>#VALUE!</v>
      </c>
      <c r="L400" s="44" t="e">
        <f>K400/SUBTOTAL(109, K9:K809)</f>
        <v>#VALUE!</v>
      </c>
    </row>
    <row r="401" spans="1:12" ht="25.5" x14ac:dyDescent="0.2">
      <c r="A401" s="45" t="s">
        <v>1021</v>
      </c>
      <c r="B401" s="46" t="s">
        <v>17</v>
      </c>
      <c r="C401" s="47" t="s">
        <v>18</v>
      </c>
      <c r="D401" s="47" t="s">
        <v>1019</v>
      </c>
      <c r="E401" s="48" t="s">
        <v>1020</v>
      </c>
      <c r="F401" s="47" t="s">
        <v>61</v>
      </c>
      <c r="G401" s="49">
        <v>0.54</v>
      </c>
      <c r="H401" s="42" t="s">
        <v>2110</v>
      </c>
      <c r="I401" s="52" t="s">
        <v>2110</v>
      </c>
      <c r="J401" s="50" t="e">
        <f t="shared" si="34"/>
        <v>#VALUE!</v>
      </c>
      <c r="K401" s="50" t="e">
        <f t="shared" si="35"/>
        <v>#VALUE!</v>
      </c>
      <c r="L401" s="51" t="e">
        <f>K401/SUBTOTAL(109, K9:K809)</f>
        <v>#VALUE!</v>
      </c>
    </row>
    <row r="402" spans="1:12" x14ac:dyDescent="0.2">
      <c r="A402" s="37" t="s">
        <v>1795</v>
      </c>
      <c r="B402" s="38" t="s">
        <v>2096</v>
      </c>
      <c r="C402" s="39" t="s">
        <v>18</v>
      </c>
      <c r="D402" s="39" t="s">
        <v>1796</v>
      </c>
      <c r="E402" s="40" t="s">
        <v>1797</v>
      </c>
      <c r="F402" s="39" t="s">
        <v>61</v>
      </c>
      <c r="G402" s="41">
        <v>83.84</v>
      </c>
      <c r="H402" s="42" t="s">
        <v>2110</v>
      </c>
      <c r="I402" s="52" t="s">
        <v>2110</v>
      </c>
      <c r="J402" s="43" t="e">
        <f t="shared" si="34"/>
        <v>#VALUE!</v>
      </c>
      <c r="K402" s="43" t="e">
        <f t="shared" si="35"/>
        <v>#VALUE!</v>
      </c>
      <c r="L402" s="44" t="e">
        <f>K402/SUBTOTAL(109, K9:K809)</f>
        <v>#VALUE!</v>
      </c>
    </row>
    <row r="403" spans="1:12" ht="25.5" x14ac:dyDescent="0.2">
      <c r="A403" s="45" t="s">
        <v>1798</v>
      </c>
      <c r="B403" s="46" t="s">
        <v>2096</v>
      </c>
      <c r="C403" s="47" t="s">
        <v>18</v>
      </c>
      <c r="D403" s="47" t="s">
        <v>1800</v>
      </c>
      <c r="E403" s="48" t="s">
        <v>1801</v>
      </c>
      <c r="F403" s="47" t="s">
        <v>61</v>
      </c>
      <c r="G403" s="49">
        <v>83.84</v>
      </c>
      <c r="H403" s="42" t="s">
        <v>2110</v>
      </c>
      <c r="I403" s="52" t="s">
        <v>2110</v>
      </c>
      <c r="J403" s="50" t="e">
        <f t="shared" si="34"/>
        <v>#VALUE!</v>
      </c>
      <c r="K403" s="50" t="e">
        <f t="shared" si="35"/>
        <v>#VALUE!</v>
      </c>
      <c r="L403" s="51" t="e">
        <f>K403/SUBTOTAL(109, K9:K809)</f>
        <v>#VALUE!</v>
      </c>
    </row>
    <row r="404" spans="1:12" x14ac:dyDescent="0.2">
      <c r="A404" s="37" t="s">
        <v>1799</v>
      </c>
      <c r="B404" s="38" t="s">
        <v>24</v>
      </c>
      <c r="C404" s="39" t="s">
        <v>18</v>
      </c>
      <c r="D404" s="39" t="s">
        <v>1546</v>
      </c>
      <c r="E404" s="40" t="s">
        <v>1547</v>
      </c>
      <c r="F404" s="39" t="s">
        <v>61</v>
      </c>
      <c r="G404" s="41">
        <v>83.84</v>
      </c>
      <c r="H404" s="42" t="s">
        <v>2110</v>
      </c>
      <c r="I404" s="52" t="s">
        <v>2110</v>
      </c>
      <c r="J404" s="43" t="e">
        <f t="shared" si="34"/>
        <v>#VALUE!</v>
      </c>
      <c r="K404" s="43" t="e">
        <f t="shared" si="35"/>
        <v>#VALUE!</v>
      </c>
      <c r="L404" s="44" t="e">
        <f>K404/SUBTOTAL(109, K9:K809)</f>
        <v>#VALUE!</v>
      </c>
    </row>
    <row r="405" spans="1:12" x14ac:dyDescent="0.2">
      <c r="A405" s="45" t="s">
        <v>1802</v>
      </c>
      <c r="B405" s="46" t="s">
        <v>24</v>
      </c>
      <c r="C405" s="47" t="s">
        <v>18</v>
      </c>
      <c r="D405" s="47" t="s">
        <v>1548</v>
      </c>
      <c r="E405" s="48" t="s">
        <v>1549</v>
      </c>
      <c r="F405" s="47" t="s">
        <v>61</v>
      </c>
      <c r="G405" s="49">
        <v>83.84</v>
      </c>
      <c r="H405" s="42" t="s">
        <v>2110</v>
      </c>
      <c r="I405" s="52" t="s">
        <v>2110</v>
      </c>
      <c r="J405" s="50" t="e">
        <f t="shared" si="34"/>
        <v>#VALUE!</v>
      </c>
      <c r="K405" s="50" t="e">
        <f t="shared" si="35"/>
        <v>#VALUE!</v>
      </c>
      <c r="L405" s="51" t="e">
        <f>K405/SUBTOTAL(109, K9:K809)</f>
        <v>#VALUE!</v>
      </c>
    </row>
    <row r="406" spans="1:12" ht="25.5" x14ac:dyDescent="0.2">
      <c r="A406" s="37" t="s">
        <v>1803</v>
      </c>
      <c r="B406" s="38" t="s">
        <v>17</v>
      </c>
      <c r="C406" s="39" t="s">
        <v>18</v>
      </c>
      <c r="D406" s="39" t="s">
        <v>1022</v>
      </c>
      <c r="E406" s="40" t="s">
        <v>1023</v>
      </c>
      <c r="F406" s="39" t="s">
        <v>19</v>
      </c>
      <c r="G406" s="41">
        <v>77.569999999999993</v>
      </c>
      <c r="H406" s="42" t="s">
        <v>2110</v>
      </c>
      <c r="I406" s="52" t="s">
        <v>2110</v>
      </c>
      <c r="J406" s="43" t="e">
        <f t="shared" si="34"/>
        <v>#VALUE!</v>
      </c>
      <c r="K406" s="43" t="e">
        <f t="shared" si="35"/>
        <v>#VALUE!</v>
      </c>
      <c r="L406" s="44" t="e">
        <f>K406/SUBTOTAL(109, K9:K809)</f>
        <v>#VALUE!</v>
      </c>
    </row>
    <row r="407" spans="1:12" s="3" customFormat="1" x14ac:dyDescent="0.2">
      <c r="A407" s="23" t="s">
        <v>1024</v>
      </c>
      <c r="B407" s="24"/>
      <c r="C407" s="24"/>
      <c r="D407" s="24"/>
      <c r="E407" s="24" t="s">
        <v>1025</v>
      </c>
      <c r="F407" s="25"/>
      <c r="G407" s="26"/>
      <c r="H407" s="27"/>
      <c r="I407" s="28" t="s">
        <v>15</v>
      </c>
      <c r="J407" s="27"/>
      <c r="K407" s="27" t="e">
        <f>SUBTOTAL(109,K408:K426)</f>
        <v>#VALUE!</v>
      </c>
      <c r="L407" s="29" t="e">
        <f>K407/SUBTOTAL(109, K9:K809)</f>
        <v>#VALUE!</v>
      </c>
    </row>
    <row r="408" spans="1:12" ht="25.5" x14ac:dyDescent="0.2">
      <c r="A408" s="45" t="s">
        <v>1026</v>
      </c>
      <c r="B408" s="46" t="s">
        <v>17</v>
      </c>
      <c r="C408" s="47" t="s">
        <v>18</v>
      </c>
      <c r="D408" s="47" t="s">
        <v>1027</v>
      </c>
      <c r="E408" s="48" t="s">
        <v>1028</v>
      </c>
      <c r="F408" s="47" t="s">
        <v>29</v>
      </c>
      <c r="G408" s="49">
        <v>27</v>
      </c>
      <c r="H408" s="42" t="s">
        <v>2110</v>
      </c>
      <c r="I408" s="52" t="s">
        <v>2110</v>
      </c>
      <c r="J408" s="50" t="e">
        <f t="shared" ref="J408:J426" si="36">TRUNC(H408*(1+I408), 2)</f>
        <v>#VALUE!</v>
      </c>
      <c r="K408" s="50" t="e">
        <f t="shared" ref="K408:K426" si="37">TRUNC(G408*TRUNC(J408, 2), 2)</f>
        <v>#VALUE!</v>
      </c>
      <c r="L408" s="51" t="e">
        <f>K408/SUBTOTAL(109, K9:K809)</f>
        <v>#VALUE!</v>
      </c>
    </row>
    <row r="409" spans="1:12" ht="25.5" x14ac:dyDescent="0.2">
      <c r="A409" s="37" t="s">
        <v>1029</v>
      </c>
      <c r="B409" s="38" t="s">
        <v>17</v>
      </c>
      <c r="C409" s="39" t="s">
        <v>18</v>
      </c>
      <c r="D409" s="39" t="s">
        <v>1030</v>
      </c>
      <c r="E409" s="40" t="s">
        <v>1031</v>
      </c>
      <c r="F409" s="39" t="s">
        <v>29</v>
      </c>
      <c r="G409" s="41">
        <v>5</v>
      </c>
      <c r="H409" s="42" t="s">
        <v>2110</v>
      </c>
      <c r="I409" s="52" t="s">
        <v>2110</v>
      </c>
      <c r="J409" s="43" t="e">
        <f t="shared" si="36"/>
        <v>#VALUE!</v>
      </c>
      <c r="K409" s="43" t="e">
        <f t="shared" si="37"/>
        <v>#VALUE!</v>
      </c>
      <c r="L409" s="44" t="e">
        <f>K409/SUBTOTAL(109, K9:K809)</f>
        <v>#VALUE!</v>
      </c>
    </row>
    <row r="410" spans="1:12" ht="25.5" x14ac:dyDescent="0.2">
      <c r="A410" s="45" t="s">
        <v>1032</v>
      </c>
      <c r="B410" s="46" t="s">
        <v>17</v>
      </c>
      <c r="C410" s="47" t="s">
        <v>18</v>
      </c>
      <c r="D410" s="47" t="s">
        <v>1406</v>
      </c>
      <c r="E410" s="48" t="s">
        <v>1407</v>
      </c>
      <c r="F410" s="47" t="s">
        <v>29</v>
      </c>
      <c r="G410" s="49">
        <v>2</v>
      </c>
      <c r="H410" s="42" t="s">
        <v>2110</v>
      </c>
      <c r="I410" s="52" t="s">
        <v>2110</v>
      </c>
      <c r="J410" s="50" t="e">
        <f t="shared" si="36"/>
        <v>#VALUE!</v>
      </c>
      <c r="K410" s="50" t="e">
        <f t="shared" si="37"/>
        <v>#VALUE!</v>
      </c>
      <c r="L410" s="51" t="e">
        <f>K410/SUBTOTAL(109, K9:K809)</f>
        <v>#VALUE!</v>
      </c>
    </row>
    <row r="411" spans="1:12" ht="25.5" x14ac:dyDescent="0.2">
      <c r="A411" s="37" t="s">
        <v>1033</v>
      </c>
      <c r="B411" s="38" t="s">
        <v>17</v>
      </c>
      <c r="C411" s="39" t="s">
        <v>18</v>
      </c>
      <c r="D411" s="39" t="s">
        <v>1034</v>
      </c>
      <c r="E411" s="40" t="s">
        <v>1035</v>
      </c>
      <c r="F411" s="39" t="s">
        <v>29</v>
      </c>
      <c r="G411" s="41">
        <v>1</v>
      </c>
      <c r="H411" s="42" t="s">
        <v>2110</v>
      </c>
      <c r="I411" s="52" t="s">
        <v>2110</v>
      </c>
      <c r="J411" s="43" t="e">
        <f t="shared" si="36"/>
        <v>#VALUE!</v>
      </c>
      <c r="K411" s="43" t="e">
        <f t="shared" si="37"/>
        <v>#VALUE!</v>
      </c>
      <c r="L411" s="44" t="e">
        <f>K411/SUBTOTAL(109, K9:K809)</f>
        <v>#VALUE!</v>
      </c>
    </row>
    <row r="412" spans="1:12" ht="25.5" x14ac:dyDescent="0.2">
      <c r="A412" s="45" t="s">
        <v>1036</v>
      </c>
      <c r="B412" s="46" t="s">
        <v>2096</v>
      </c>
      <c r="C412" s="47" t="s">
        <v>18</v>
      </c>
      <c r="D412" s="47" t="s">
        <v>1037</v>
      </c>
      <c r="E412" s="48" t="s">
        <v>1038</v>
      </c>
      <c r="F412" s="47" t="s">
        <v>29</v>
      </c>
      <c r="G412" s="49">
        <v>1</v>
      </c>
      <c r="H412" s="42" t="s">
        <v>2110</v>
      </c>
      <c r="I412" s="52" t="s">
        <v>2110</v>
      </c>
      <c r="J412" s="50" t="e">
        <f t="shared" si="36"/>
        <v>#VALUE!</v>
      </c>
      <c r="K412" s="50" t="e">
        <f t="shared" si="37"/>
        <v>#VALUE!</v>
      </c>
      <c r="L412" s="51" t="e">
        <f>K412/SUBTOTAL(109, K9:K809)</f>
        <v>#VALUE!</v>
      </c>
    </row>
    <row r="413" spans="1:12" ht="25.5" x14ac:dyDescent="0.2">
      <c r="A413" s="37" t="s">
        <v>1039</v>
      </c>
      <c r="B413" s="38" t="s">
        <v>17</v>
      </c>
      <c r="C413" s="39" t="s">
        <v>18</v>
      </c>
      <c r="D413" s="39" t="s">
        <v>1040</v>
      </c>
      <c r="E413" s="40" t="s">
        <v>1041</v>
      </c>
      <c r="F413" s="39" t="s">
        <v>29</v>
      </c>
      <c r="G413" s="41">
        <v>1</v>
      </c>
      <c r="H413" s="42" t="s">
        <v>2110</v>
      </c>
      <c r="I413" s="52" t="s">
        <v>2110</v>
      </c>
      <c r="J413" s="43" t="e">
        <f t="shared" si="36"/>
        <v>#VALUE!</v>
      </c>
      <c r="K413" s="43" t="e">
        <f t="shared" si="37"/>
        <v>#VALUE!</v>
      </c>
      <c r="L413" s="44" t="e">
        <f>K413/SUBTOTAL(109, K9:K809)</f>
        <v>#VALUE!</v>
      </c>
    </row>
    <row r="414" spans="1:12" ht="25.5" x14ac:dyDescent="0.2">
      <c r="A414" s="45" t="s">
        <v>1042</v>
      </c>
      <c r="B414" s="46" t="s">
        <v>17</v>
      </c>
      <c r="C414" s="47" t="s">
        <v>18</v>
      </c>
      <c r="D414" s="47" t="s">
        <v>1043</v>
      </c>
      <c r="E414" s="48" t="s">
        <v>1044</v>
      </c>
      <c r="F414" s="47" t="s">
        <v>29</v>
      </c>
      <c r="G414" s="49">
        <v>1</v>
      </c>
      <c r="H414" s="42" t="s">
        <v>2110</v>
      </c>
      <c r="I414" s="52" t="s">
        <v>2110</v>
      </c>
      <c r="J414" s="50" t="e">
        <f t="shared" si="36"/>
        <v>#VALUE!</v>
      </c>
      <c r="K414" s="50" t="e">
        <f t="shared" si="37"/>
        <v>#VALUE!</v>
      </c>
      <c r="L414" s="51" t="e">
        <f>K414/SUBTOTAL(109, K9:K809)</f>
        <v>#VALUE!</v>
      </c>
    </row>
    <row r="415" spans="1:12" ht="25.5" x14ac:dyDescent="0.2">
      <c r="A415" s="37" t="s">
        <v>1045</v>
      </c>
      <c r="B415" s="38" t="s">
        <v>17</v>
      </c>
      <c r="C415" s="39" t="s">
        <v>18</v>
      </c>
      <c r="D415" s="39" t="s">
        <v>1046</v>
      </c>
      <c r="E415" s="40" t="s">
        <v>1047</v>
      </c>
      <c r="F415" s="39" t="s">
        <v>29</v>
      </c>
      <c r="G415" s="41">
        <v>2</v>
      </c>
      <c r="H415" s="42" t="s">
        <v>2110</v>
      </c>
      <c r="I415" s="52" t="s">
        <v>2110</v>
      </c>
      <c r="J415" s="43" t="e">
        <f t="shared" si="36"/>
        <v>#VALUE!</v>
      </c>
      <c r="K415" s="43" t="e">
        <f t="shared" si="37"/>
        <v>#VALUE!</v>
      </c>
      <c r="L415" s="44" t="e">
        <f>K415/SUBTOTAL(109, K9:K809)</f>
        <v>#VALUE!</v>
      </c>
    </row>
    <row r="416" spans="1:12" ht="25.5" x14ac:dyDescent="0.2">
      <c r="A416" s="45" t="s">
        <v>1048</v>
      </c>
      <c r="B416" s="46" t="s">
        <v>17</v>
      </c>
      <c r="C416" s="47" t="s">
        <v>18</v>
      </c>
      <c r="D416" s="47" t="s">
        <v>1049</v>
      </c>
      <c r="E416" s="48" t="s">
        <v>1050</v>
      </c>
      <c r="F416" s="47" t="s">
        <v>29</v>
      </c>
      <c r="G416" s="49">
        <v>4</v>
      </c>
      <c r="H416" s="42" t="s">
        <v>2110</v>
      </c>
      <c r="I416" s="52" t="s">
        <v>2110</v>
      </c>
      <c r="J416" s="50" t="e">
        <f t="shared" si="36"/>
        <v>#VALUE!</v>
      </c>
      <c r="K416" s="50" t="e">
        <f t="shared" si="37"/>
        <v>#VALUE!</v>
      </c>
      <c r="L416" s="51" t="e">
        <f>K416/SUBTOTAL(109, K9:K809)</f>
        <v>#VALUE!</v>
      </c>
    </row>
    <row r="417" spans="1:12" ht="25.5" x14ac:dyDescent="0.2">
      <c r="A417" s="37" t="s">
        <v>1051</v>
      </c>
      <c r="B417" s="38" t="s">
        <v>2096</v>
      </c>
      <c r="C417" s="39" t="s">
        <v>18</v>
      </c>
      <c r="D417" s="39" t="s">
        <v>1052</v>
      </c>
      <c r="E417" s="40" t="s">
        <v>1053</v>
      </c>
      <c r="F417" s="39" t="s">
        <v>29</v>
      </c>
      <c r="G417" s="41">
        <v>1</v>
      </c>
      <c r="H417" s="42" t="s">
        <v>2110</v>
      </c>
      <c r="I417" s="52" t="s">
        <v>2110</v>
      </c>
      <c r="J417" s="43" t="e">
        <f t="shared" si="36"/>
        <v>#VALUE!</v>
      </c>
      <c r="K417" s="43" t="e">
        <f t="shared" si="37"/>
        <v>#VALUE!</v>
      </c>
      <c r="L417" s="44" t="e">
        <f>K417/SUBTOTAL(109, K9:K809)</f>
        <v>#VALUE!</v>
      </c>
    </row>
    <row r="418" spans="1:12" ht="25.5" x14ac:dyDescent="0.2">
      <c r="A418" s="45" t="s">
        <v>1054</v>
      </c>
      <c r="B418" s="46" t="s">
        <v>17</v>
      </c>
      <c r="C418" s="47" t="s">
        <v>18</v>
      </c>
      <c r="D418" s="47" t="s">
        <v>1055</v>
      </c>
      <c r="E418" s="48" t="s">
        <v>1056</v>
      </c>
      <c r="F418" s="47" t="s">
        <v>29</v>
      </c>
      <c r="G418" s="49">
        <v>2</v>
      </c>
      <c r="H418" s="42" t="s">
        <v>2110</v>
      </c>
      <c r="I418" s="52" t="s">
        <v>2110</v>
      </c>
      <c r="J418" s="50" t="e">
        <f t="shared" si="36"/>
        <v>#VALUE!</v>
      </c>
      <c r="K418" s="50" t="e">
        <f t="shared" si="37"/>
        <v>#VALUE!</v>
      </c>
      <c r="L418" s="51" t="e">
        <f>K418/SUBTOTAL(109, K9:K809)</f>
        <v>#VALUE!</v>
      </c>
    </row>
    <row r="419" spans="1:12" ht="25.5" x14ac:dyDescent="0.2">
      <c r="A419" s="37" t="s">
        <v>1057</v>
      </c>
      <c r="B419" s="38" t="s">
        <v>17</v>
      </c>
      <c r="C419" s="39" t="s">
        <v>18</v>
      </c>
      <c r="D419" s="39" t="s">
        <v>1058</v>
      </c>
      <c r="E419" s="40" t="s">
        <v>1059</v>
      </c>
      <c r="F419" s="39" t="s">
        <v>29</v>
      </c>
      <c r="G419" s="41">
        <v>3</v>
      </c>
      <c r="H419" s="42" t="s">
        <v>2110</v>
      </c>
      <c r="I419" s="52" t="s">
        <v>2110</v>
      </c>
      <c r="J419" s="43" t="e">
        <f t="shared" si="36"/>
        <v>#VALUE!</v>
      </c>
      <c r="K419" s="43" t="e">
        <f t="shared" si="37"/>
        <v>#VALUE!</v>
      </c>
      <c r="L419" s="44" t="e">
        <f>K419/SUBTOTAL(109, K9:K809)</f>
        <v>#VALUE!</v>
      </c>
    </row>
    <row r="420" spans="1:12" ht="25.5" x14ac:dyDescent="0.2">
      <c r="A420" s="45" t="s">
        <v>1060</v>
      </c>
      <c r="B420" s="46" t="s">
        <v>2096</v>
      </c>
      <c r="C420" s="47" t="s">
        <v>18</v>
      </c>
      <c r="D420" s="47" t="s">
        <v>1408</v>
      </c>
      <c r="E420" s="48" t="s">
        <v>1409</v>
      </c>
      <c r="F420" s="47" t="s">
        <v>29</v>
      </c>
      <c r="G420" s="49">
        <v>4</v>
      </c>
      <c r="H420" s="42" t="s">
        <v>2110</v>
      </c>
      <c r="I420" s="52" t="s">
        <v>2110</v>
      </c>
      <c r="J420" s="50" t="e">
        <f t="shared" si="36"/>
        <v>#VALUE!</v>
      </c>
      <c r="K420" s="50" t="e">
        <f t="shared" si="37"/>
        <v>#VALUE!</v>
      </c>
      <c r="L420" s="51" t="e">
        <f>K420/SUBTOTAL(109, K9:K809)</f>
        <v>#VALUE!</v>
      </c>
    </row>
    <row r="421" spans="1:12" ht="25.5" x14ac:dyDescent="0.2">
      <c r="A421" s="37" t="s">
        <v>1061</v>
      </c>
      <c r="B421" s="38" t="s">
        <v>17</v>
      </c>
      <c r="C421" s="39" t="s">
        <v>18</v>
      </c>
      <c r="D421" s="39" t="s">
        <v>1062</v>
      </c>
      <c r="E421" s="40" t="s">
        <v>1063</v>
      </c>
      <c r="F421" s="39" t="s">
        <v>29</v>
      </c>
      <c r="G421" s="41">
        <v>3</v>
      </c>
      <c r="H421" s="42" t="s">
        <v>2110</v>
      </c>
      <c r="I421" s="52" t="s">
        <v>2110</v>
      </c>
      <c r="J421" s="43" t="e">
        <f t="shared" si="36"/>
        <v>#VALUE!</v>
      </c>
      <c r="K421" s="43" t="e">
        <f t="shared" si="37"/>
        <v>#VALUE!</v>
      </c>
      <c r="L421" s="44" t="e">
        <f>K421/SUBTOTAL(109, K9:K809)</f>
        <v>#VALUE!</v>
      </c>
    </row>
    <row r="422" spans="1:12" ht="25.5" x14ac:dyDescent="0.2">
      <c r="A422" s="45" t="s">
        <v>1064</v>
      </c>
      <c r="B422" s="46" t="s">
        <v>2096</v>
      </c>
      <c r="C422" s="47" t="s">
        <v>18</v>
      </c>
      <c r="D422" s="47" t="s">
        <v>1065</v>
      </c>
      <c r="E422" s="48" t="s">
        <v>1066</v>
      </c>
      <c r="F422" s="47" t="s">
        <v>29</v>
      </c>
      <c r="G422" s="49">
        <v>1</v>
      </c>
      <c r="H422" s="42" t="s">
        <v>2110</v>
      </c>
      <c r="I422" s="52" t="s">
        <v>2110</v>
      </c>
      <c r="J422" s="50" t="e">
        <f t="shared" si="36"/>
        <v>#VALUE!</v>
      </c>
      <c r="K422" s="50" t="e">
        <f t="shared" si="37"/>
        <v>#VALUE!</v>
      </c>
      <c r="L422" s="51" t="e">
        <f>K422/SUBTOTAL(109, K9:K809)</f>
        <v>#VALUE!</v>
      </c>
    </row>
    <row r="423" spans="1:12" ht="25.5" x14ac:dyDescent="0.2">
      <c r="A423" s="37" t="s">
        <v>1067</v>
      </c>
      <c r="B423" s="38" t="s">
        <v>2096</v>
      </c>
      <c r="C423" s="39" t="s">
        <v>18</v>
      </c>
      <c r="D423" s="39" t="s">
        <v>1068</v>
      </c>
      <c r="E423" s="40" t="s">
        <v>1069</v>
      </c>
      <c r="F423" s="39" t="s">
        <v>29</v>
      </c>
      <c r="G423" s="41">
        <v>2</v>
      </c>
      <c r="H423" s="42" t="s">
        <v>2110</v>
      </c>
      <c r="I423" s="52" t="s">
        <v>2110</v>
      </c>
      <c r="J423" s="43" t="e">
        <f t="shared" si="36"/>
        <v>#VALUE!</v>
      </c>
      <c r="K423" s="43" t="e">
        <f t="shared" si="37"/>
        <v>#VALUE!</v>
      </c>
      <c r="L423" s="44" t="e">
        <f>K423/SUBTOTAL(109, K9:K809)</f>
        <v>#VALUE!</v>
      </c>
    </row>
    <row r="424" spans="1:12" ht="25.5" x14ac:dyDescent="0.2">
      <c r="A424" s="45" t="s">
        <v>1070</v>
      </c>
      <c r="B424" s="46" t="s">
        <v>17</v>
      </c>
      <c r="C424" s="47" t="s">
        <v>18</v>
      </c>
      <c r="D424" s="47" t="s">
        <v>1410</v>
      </c>
      <c r="E424" s="48" t="s">
        <v>1411</v>
      </c>
      <c r="F424" s="47" t="s">
        <v>29</v>
      </c>
      <c r="G424" s="49">
        <v>2</v>
      </c>
      <c r="H424" s="42" t="s">
        <v>2110</v>
      </c>
      <c r="I424" s="52" t="s">
        <v>2110</v>
      </c>
      <c r="J424" s="50" t="e">
        <f t="shared" si="36"/>
        <v>#VALUE!</v>
      </c>
      <c r="K424" s="50" t="e">
        <f t="shared" si="37"/>
        <v>#VALUE!</v>
      </c>
      <c r="L424" s="51" t="e">
        <f>K424/SUBTOTAL(109, K9:K809)</f>
        <v>#VALUE!</v>
      </c>
    </row>
    <row r="425" spans="1:12" ht="25.5" x14ac:dyDescent="0.2">
      <c r="A425" s="37" t="s">
        <v>1071</v>
      </c>
      <c r="B425" s="38" t="s">
        <v>2096</v>
      </c>
      <c r="C425" s="39" t="s">
        <v>18</v>
      </c>
      <c r="D425" s="39" t="s">
        <v>1412</v>
      </c>
      <c r="E425" s="40" t="s">
        <v>1413</v>
      </c>
      <c r="F425" s="39" t="s">
        <v>29</v>
      </c>
      <c r="G425" s="41">
        <v>1</v>
      </c>
      <c r="H425" s="42" t="s">
        <v>2110</v>
      </c>
      <c r="I425" s="52" t="s">
        <v>2110</v>
      </c>
      <c r="J425" s="43" t="e">
        <f t="shared" si="36"/>
        <v>#VALUE!</v>
      </c>
      <c r="K425" s="43" t="e">
        <f t="shared" si="37"/>
        <v>#VALUE!</v>
      </c>
      <c r="L425" s="44" t="e">
        <f>K425/SUBTOTAL(109, K9:K809)</f>
        <v>#VALUE!</v>
      </c>
    </row>
    <row r="426" spans="1:12" x14ac:dyDescent="0.2">
      <c r="A426" s="45" t="s">
        <v>1414</v>
      </c>
      <c r="B426" s="46" t="s">
        <v>2096</v>
      </c>
      <c r="C426" s="47" t="s">
        <v>18</v>
      </c>
      <c r="D426" s="47" t="s">
        <v>1415</v>
      </c>
      <c r="E426" s="48" t="s">
        <v>1416</v>
      </c>
      <c r="F426" s="47" t="s">
        <v>1417</v>
      </c>
      <c r="G426" s="49">
        <v>3</v>
      </c>
      <c r="H426" s="42" t="s">
        <v>2110</v>
      </c>
      <c r="I426" s="52" t="s">
        <v>2110</v>
      </c>
      <c r="J426" s="50" t="e">
        <f t="shared" si="36"/>
        <v>#VALUE!</v>
      </c>
      <c r="K426" s="50" t="e">
        <f t="shared" si="37"/>
        <v>#VALUE!</v>
      </c>
      <c r="L426" s="51" t="e">
        <f>K426/SUBTOTAL(109, K9:K809)</f>
        <v>#VALUE!</v>
      </c>
    </row>
    <row r="427" spans="1:12" s="3" customFormat="1" x14ac:dyDescent="0.2">
      <c r="A427" s="23" t="s">
        <v>1072</v>
      </c>
      <c r="B427" s="24"/>
      <c r="C427" s="24"/>
      <c r="D427" s="24"/>
      <c r="E427" s="24" t="s">
        <v>1073</v>
      </c>
      <c r="F427" s="25"/>
      <c r="G427" s="26"/>
      <c r="H427" s="27"/>
      <c r="I427" s="28" t="s">
        <v>15</v>
      </c>
      <c r="J427" s="27"/>
      <c r="K427" s="27" t="e">
        <f>SUBTOTAL(109,K428:K434)</f>
        <v>#VALUE!</v>
      </c>
      <c r="L427" s="29" t="e">
        <f>K427/SUBTOTAL(109, K9:K809)</f>
        <v>#VALUE!</v>
      </c>
    </row>
    <row r="428" spans="1:12" x14ac:dyDescent="0.2">
      <c r="A428" s="37" t="s">
        <v>1074</v>
      </c>
      <c r="B428" s="38" t="s">
        <v>17</v>
      </c>
      <c r="C428" s="39" t="s">
        <v>18</v>
      </c>
      <c r="D428" s="39" t="s">
        <v>1075</v>
      </c>
      <c r="E428" s="40" t="s">
        <v>1076</v>
      </c>
      <c r="F428" s="39" t="s">
        <v>29</v>
      </c>
      <c r="G428" s="41">
        <v>3</v>
      </c>
      <c r="H428" s="42" t="s">
        <v>2110</v>
      </c>
      <c r="I428" s="52" t="s">
        <v>2110</v>
      </c>
      <c r="J428" s="43" t="e">
        <f t="shared" ref="J428:J434" si="38">TRUNC(H428*(1+I428), 2)</f>
        <v>#VALUE!</v>
      </c>
      <c r="K428" s="43" t="e">
        <f t="shared" ref="K428:K434" si="39">TRUNC(G428*TRUNC(J428, 2), 2)</f>
        <v>#VALUE!</v>
      </c>
      <c r="L428" s="44" t="e">
        <f>K428/SUBTOTAL(109, K9:K809)</f>
        <v>#VALUE!</v>
      </c>
    </row>
    <row r="429" spans="1:12" x14ac:dyDescent="0.2">
      <c r="A429" s="45" t="s">
        <v>1077</v>
      </c>
      <c r="B429" s="46" t="s">
        <v>17</v>
      </c>
      <c r="C429" s="47" t="s">
        <v>18</v>
      </c>
      <c r="D429" s="47" t="s">
        <v>1078</v>
      </c>
      <c r="E429" s="48" t="s">
        <v>1079</v>
      </c>
      <c r="F429" s="47" t="s">
        <v>29</v>
      </c>
      <c r="G429" s="49">
        <v>2</v>
      </c>
      <c r="H429" s="42" t="s">
        <v>2110</v>
      </c>
      <c r="I429" s="52" t="s">
        <v>2110</v>
      </c>
      <c r="J429" s="50" t="e">
        <f t="shared" si="38"/>
        <v>#VALUE!</v>
      </c>
      <c r="K429" s="50" t="e">
        <f t="shared" si="39"/>
        <v>#VALUE!</v>
      </c>
      <c r="L429" s="51" t="e">
        <f>K429/SUBTOTAL(109, K9:K809)</f>
        <v>#VALUE!</v>
      </c>
    </row>
    <row r="430" spans="1:12" ht="25.5" x14ac:dyDescent="0.2">
      <c r="A430" s="37" t="s">
        <v>1080</v>
      </c>
      <c r="B430" s="38" t="s">
        <v>17</v>
      </c>
      <c r="C430" s="39" t="s">
        <v>18</v>
      </c>
      <c r="D430" s="39" t="s">
        <v>1081</v>
      </c>
      <c r="E430" s="40" t="s">
        <v>1082</v>
      </c>
      <c r="F430" s="39" t="s">
        <v>29</v>
      </c>
      <c r="G430" s="41">
        <v>3</v>
      </c>
      <c r="H430" s="42" t="s">
        <v>2110</v>
      </c>
      <c r="I430" s="52" t="s">
        <v>2110</v>
      </c>
      <c r="J430" s="43" t="e">
        <f t="shared" si="38"/>
        <v>#VALUE!</v>
      </c>
      <c r="K430" s="43" t="e">
        <f t="shared" si="39"/>
        <v>#VALUE!</v>
      </c>
      <c r="L430" s="44" t="e">
        <f>K430/SUBTOTAL(109, K9:K809)</f>
        <v>#VALUE!</v>
      </c>
    </row>
    <row r="431" spans="1:12" ht="25.5" x14ac:dyDescent="0.2">
      <c r="A431" s="45" t="s">
        <v>1083</v>
      </c>
      <c r="B431" s="46" t="s">
        <v>17</v>
      </c>
      <c r="C431" s="47" t="s">
        <v>18</v>
      </c>
      <c r="D431" s="47" t="s">
        <v>1084</v>
      </c>
      <c r="E431" s="48" t="s">
        <v>1085</v>
      </c>
      <c r="F431" s="47" t="s">
        <v>29</v>
      </c>
      <c r="G431" s="49">
        <v>2</v>
      </c>
      <c r="H431" s="42" t="s">
        <v>2110</v>
      </c>
      <c r="I431" s="52" t="s">
        <v>2110</v>
      </c>
      <c r="J431" s="50" t="e">
        <f t="shared" si="38"/>
        <v>#VALUE!</v>
      </c>
      <c r="K431" s="50" t="e">
        <f t="shared" si="39"/>
        <v>#VALUE!</v>
      </c>
      <c r="L431" s="51" t="e">
        <f>K431/SUBTOTAL(109, K9:K809)</f>
        <v>#VALUE!</v>
      </c>
    </row>
    <row r="432" spans="1:12" x14ac:dyDescent="0.2">
      <c r="A432" s="37" t="s">
        <v>1086</v>
      </c>
      <c r="B432" s="38" t="s">
        <v>17</v>
      </c>
      <c r="C432" s="39" t="s">
        <v>18</v>
      </c>
      <c r="D432" s="39" t="s">
        <v>1087</v>
      </c>
      <c r="E432" s="40" t="s">
        <v>1088</v>
      </c>
      <c r="F432" s="39" t="s">
        <v>29</v>
      </c>
      <c r="G432" s="41">
        <v>1</v>
      </c>
      <c r="H432" s="42" t="s">
        <v>2110</v>
      </c>
      <c r="I432" s="52" t="s">
        <v>2110</v>
      </c>
      <c r="J432" s="43" t="e">
        <f t="shared" si="38"/>
        <v>#VALUE!</v>
      </c>
      <c r="K432" s="43" t="e">
        <f t="shared" si="39"/>
        <v>#VALUE!</v>
      </c>
      <c r="L432" s="44" t="e">
        <f>K432/SUBTOTAL(109, K9:K809)</f>
        <v>#VALUE!</v>
      </c>
    </row>
    <row r="433" spans="1:12" x14ac:dyDescent="0.2">
      <c r="A433" s="45" t="s">
        <v>1089</v>
      </c>
      <c r="B433" s="46" t="s">
        <v>2096</v>
      </c>
      <c r="C433" s="47" t="s">
        <v>18</v>
      </c>
      <c r="D433" s="47" t="s">
        <v>1418</v>
      </c>
      <c r="E433" s="48" t="s">
        <v>1419</v>
      </c>
      <c r="F433" s="47" t="s">
        <v>481</v>
      </c>
      <c r="G433" s="49">
        <v>3</v>
      </c>
      <c r="H433" s="42" t="s">
        <v>2110</v>
      </c>
      <c r="I433" s="52" t="s">
        <v>2110</v>
      </c>
      <c r="J433" s="50" t="e">
        <f t="shared" si="38"/>
        <v>#VALUE!</v>
      </c>
      <c r="K433" s="50" t="e">
        <f t="shared" si="39"/>
        <v>#VALUE!</v>
      </c>
      <c r="L433" s="51" t="e">
        <f>K433/SUBTOTAL(109, K9:K809)</f>
        <v>#VALUE!</v>
      </c>
    </row>
    <row r="434" spans="1:12" x14ac:dyDescent="0.2">
      <c r="A434" s="37" t="s">
        <v>1090</v>
      </c>
      <c r="B434" s="38" t="s">
        <v>17</v>
      </c>
      <c r="C434" s="39" t="s">
        <v>18</v>
      </c>
      <c r="D434" s="39" t="s">
        <v>1091</v>
      </c>
      <c r="E434" s="40" t="s">
        <v>1092</v>
      </c>
      <c r="F434" s="39" t="s">
        <v>29</v>
      </c>
      <c r="G434" s="41">
        <v>1</v>
      </c>
      <c r="H434" s="42" t="s">
        <v>2110</v>
      </c>
      <c r="I434" s="52" t="s">
        <v>2110</v>
      </c>
      <c r="J434" s="43" t="e">
        <f t="shared" si="38"/>
        <v>#VALUE!</v>
      </c>
      <c r="K434" s="43" t="e">
        <f t="shared" si="39"/>
        <v>#VALUE!</v>
      </c>
      <c r="L434" s="44" t="e">
        <f>K434/SUBTOTAL(109, K9:K809)</f>
        <v>#VALUE!</v>
      </c>
    </row>
    <row r="435" spans="1:12" s="3" customFormat="1" x14ac:dyDescent="0.2">
      <c r="A435" s="23" t="s">
        <v>1093</v>
      </c>
      <c r="B435" s="24"/>
      <c r="C435" s="24"/>
      <c r="D435" s="24"/>
      <c r="E435" s="24" t="s">
        <v>1094</v>
      </c>
      <c r="F435" s="25"/>
      <c r="G435" s="26"/>
      <c r="H435" s="27"/>
      <c r="I435" s="28" t="s">
        <v>15</v>
      </c>
      <c r="J435" s="27"/>
      <c r="K435" s="27" t="e">
        <f>SUBTOTAL(109,K436:K436)</f>
        <v>#VALUE!</v>
      </c>
      <c r="L435" s="29" t="e">
        <f>K435/SUBTOTAL(109, K9:K809)</f>
        <v>#VALUE!</v>
      </c>
    </row>
    <row r="436" spans="1:12" ht="38.25" x14ac:dyDescent="0.2">
      <c r="A436" s="45" t="s">
        <v>1095</v>
      </c>
      <c r="B436" s="46" t="s">
        <v>17</v>
      </c>
      <c r="C436" s="47" t="s">
        <v>18</v>
      </c>
      <c r="D436" s="47" t="s">
        <v>1096</v>
      </c>
      <c r="E436" s="48" t="s">
        <v>1097</v>
      </c>
      <c r="F436" s="47" t="s">
        <v>29</v>
      </c>
      <c r="G436" s="49">
        <v>3</v>
      </c>
      <c r="H436" s="42" t="s">
        <v>2110</v>
      </c>
      <c r="I436" s="52" t="s">
        <v>2110</v>
      </c>
      <c r="J436" s="50" t="e">
        <f>TRUNC(H436*(1+I436), 2)</f>
        <v>#VALUE!</v>
      </c>
      <c r="K436" s="50" t="e">
        <f>TRUNC(G436*TRUNC(J436, 2), 2)</f>
        <v>#VALUE!</v>
      </c>
      <c r="L436" s="51" t="e">
        <f>K436/SUBTOTAL(109, K9:K809)</f>
        <v>#VALUE!</v>
      </c>
    </row>
    <row r="437" spans="1:12" s="3" customFormat="1" x14ac:dyDescent="0.2">
      <c r="A437" s="23" t="s">
        <v>1098</v>
      </c>
      <c r="B437" s="24"/>
      <c r="C437" s="24"/>
      <c r="D437" s="24"/>
      <c r="E437" s="24" t="s">
        <v>1099</v>
      </c>
      <c r="F437" s="25"/>
      <c r="G437" s="26"/>
      <c r="H437" s="27"/>
      <c r="I437" s="28" t="s">
        <v>15</v>
      </c>
      <c r="J437" s="27"/>
      <c r="K437" s="27" t="e">
        <f>SUBTOTAL(109,K438:K441)</f>
        <v>#VALUE!</v>
      </c>
      <c r="L437" s="29" t="e">
        <f>K437/SUBTOTAL(109, K9:K809)</f>
        <v>#VALUE!</v>
      </c>
    </row>
    <row r="438" spans="1:12" ht="25.5" x14ac:dyDescent="0.2">
      <c r="A438" s="37" t="s">
        <v>1100</v>
      </c>
      <c r="B438" s="38" t="s">
        <v>2096</v>
      </c>
      <c r="C438" s="39" t="s">
        <v>18</v>
      </c>
      <c r="D438" s="39" t="s">
        <v>1420</v>
      </c>
      <c r="E438" s="40" t="s">
        <v>1421</v>
      </c>
      <c r="F438" s="39" t="s">
        <v>29</v>
      </c>
      <c r="G438" s="41">
        <v>1</v>
      </c>
      <c r="H438" s="42" t="s">
        <v>2110</v>
      </c>
      <c r="I438" s="52" t="s">
        <v>2110</v>
      </c>
      <c r="J438" s="43" t="e">
        <f>TRUNC(H438*(1+I438), 2)</f>
        <v>#VALUE!</v>
      </c>
      <c r="K438" s="43" t="e">
        <f>TRUNC(G438*TRUNC(J438, 2), 2)</f>
        <v>#VALUE!</v>
      </c>
      <c r="L438" s="44" t="e">
        <f>K438/SUBTOTAL(109, K9:K809)</f>
        <v>#VALUE!</v>
      </c>
    </row>
    <row r="439" spans="1:12" ht="25.5" x14ac:dyDescent="0.2">
      <c r="A439" s="45" t="s">
        <v>1101</v>
      </c>
      <c r="B439" s="46" t="s">
        <v>2096</v>
      </c>
      <c r="C439" s="47" t="s">
        <v>18</v>
      </c>
      <c r="D439" s="47" t="s">
        <v>1420</v>
      </c>
      <c r="E439" s="48" t="s">
        <v>1421</v>
      </c>
      <c r="F439" s="47" t="s">
        <v>29</v>
      </c>
      <c r="G439" s="49">
        <v>1</v>
      </c>
      <c r="H439" s="42" t="s">
        <v>2110</v>
      </c>
      <c r="I439" s="52" t="s">
        <v>2110</v>
      </c>
      <c r="J439" s="50" t="e">
        <f>TRUNC(H439*(1+I439), 2)</f>
        <v>#VALUE!</v>
      </c>
      <c r="K439" s="50" t="e">
        <f>TRUNC(G439*TRUNC(J439, 2), 2)</f>
        <v>#VALUE!</v>
      </c>
      <c r="L439" s="51" t="e">
        <f>K439/SUBTOTAL(109, K9:K809)</f>
        <v>#VALUE!</v>
      </c>
    </row>
    <row r="440" spans="1:12" ht="25.5" x14ac:dyDescent="0.2">
      <c r="A440" s="37" t="s">
        <v>1102</v>
      </c>
      <c r="B440" s="38" t="s">
        <v>2096</v>
      </c>
      <c r="C440" s="39" t="s">
        <v>18</v>
      </c>
      <c r="D440" s="39" t="s">
        <v>1422</v>
      </c>
      <c r="E440" s="40" t="s">
        <v>1423</v>
      </c>
      <c r="F440" s="39" t="s">
        <v>29</v>
      </c>
      <c r="G440" s="41">
        <v>1</v>
      </c>
      <c r="H440" s="42" t="s">
        <v>2110</v>
      </c>
      <c r="I440" s="52" t="s">
        <v>2110</v>
      </c>
      <c r="J440" s="43" t="e">
        <f>TRUNC(H440*(1+I440), 2)</f>
        <v>#VALUE!</v>
      </c>
      <c r="K440" s="43" t="e">
        <f>TRUNC(G440*TRUNC(J440, 2), 2)</f>
        <v>#VALUE!</v>
      </c>
      <c r="L440" s="44" t="e">
        <f>K440/SUBTOTAL(109, K9:K809)</f>
        <v>#VALUE!</v>
      </c>
    </row>
    <row r="441" spans="1:12" ht="38.25" x14ac:dyDescent="0.2">
      <c r="A441" s="45" t="s">
        <v>1103</v>
      </c>
      <c r="B441" s="46" t="s">
        <v>2096</v>
      </c>
      <c r="C441" s="47" t="s">
        <v>18</v>
      </c>
      <c r="D441" s="47" t="s">
        <v>1424</v>
      </c>
      <c r="E441" s="48" t="s">
        <v>1425</v>
      </c>
      <c r="F441" s="47" t="s">
        <v>29</v>
      </c>
      <c r="G441" s="49">
        <v>1</v>
      </c>
      <c r="H441" s="42" t="s">
        <v>2110</v>
      </c>
      <c r="I441" s="52" t="s">
        <v>2110</v>
      </c>
      <c r="J441" s="50" t="e">
        <f>TRUNC(H441*(1+I441), 2)</f>
        <v>#VALUE!</v>
      </c>
      <c r="K441" s="50" t="e">
        <f>TRUNC(G441*TRUNC(J441, 2), 2)</f>
        <v>#VALUE!</v>
      </c>
      <c r="L441" s="51" t="e">
        <f>K441/SUBTOTAL(109, K9:K809)</f>
        <v>#VALUE!</v>
      </c>
    </row>
    <row r="442" spans="1:12" x14ac:dyDescent="0.2">
      <c r="A442" s="16" t="s">
        <v>325</v>
      </c>
      <c r="B442" s="17" t="s">
        <v>13</v>
      </c>
      <c r="C442" s="17" t="s">
        <v>13</v>
      </c>
      <c r="D442" s="17" t="s">
        <v>13</v>
      </c>
      <c r="E442" s="17" t="s">
        <v>329</v>
      </c>
      <c r="F442" s="18" t="s">
        <v>13</v>
      </c>
      <c r="G442" s="19"/>
      <c r="H442" s="20"/>
      <c r="I442" s="21" t="s">
        <v>15</v>
      </c>
      <c r="J442" s="20"/>
      <c r="K442" s="20" t="e">
        <f>SUBTOTAL(109,K443:K473)</f>
        <v>#VALUE!</v>
      </c>
      <c r="L442" s="22" t="e">
        <f>K442/SUBTOTAL(109, K9:K809)</f>
        <v>#VALUE!</v>
      </c>
    </row>
    <row r="443" spans="1:12" s="3" customFormat="1" x14ac:dyDescent="0.2">
      <c r="A443" s="23" t="s">
        <v>1104</v>
      </c>
      <c r="B443" s="24"/>
      <c r="C443" s="24"/>
      <c r="D443" s="24"/>
      <c r="E443" s="24" t="s">
        <v>1115</v>
      </c>
      <c r="F443" s="25"/>
      <c r="G443" s="26"/>
      <c r="H443" s="27"/>
      <c r="I443" s="28" t="s">
        <v>15</v>
      </c>
      <c r="J443" s="27"/>
      <c r="K443" s="27" t="e">
        <f>SUBTOTAL(109,K444:K448)</f>
        <v>#VALUE!</v>
      </c>
      <c r="L443" s="29" t="e">
        <f>K443/SUBTOTAL(109, K9:K809)</f>
        <v>#VALUE!</v>
      </c>
    </row>
    <row r="444" spans="1:12" x14ac:dyDescent="0.2">
      <c r="A444" s="45" t="s">
        <v>1105</v>
      </c>
      <c r="B444" s="46" t="s">
        <v>2096</v>
      </c>
      <c r="C444" s="47" t="s">
        <v>18</v>
      </c>
      <c r="D444" s="47" t="s">
        <v>1117</v>
      </c>
      <c r="E444" s="48" t="s">
        <v>1118</v>
      </c>
      <c r="F444" s="47" t="s">
        <v>1119</v>
      </c>
      <c r="G444" s="49">
        <v>111</v>
      </c>
      <c r="H444" s="42" t="s">
        <v>2110</v>
      </c>
      <c r="I444" s="52" t="s">
        <v>2110</v>
      </c>
      <c r="J444" s="50" t="e">
        <f>TRUNC(H444*(1+I444), 2)</f>
        <v>#VALUE!</v>
      </c>
      <c r="K444" s="50" t="e">
        <f>TRUNC(G444*TRUNC(J444, 2), 2)</f>
        <v>#VALUE!</v>
      </c>
      <c r="L444" s="51" t="e">
        <f>K444/SUBTOTAL(109, K9:K809)</f>
        <v>#VALUE!</v>
      </c>
    </row>
    <row r="445" spans="1:12" x14ac:dyDescent="0.2">
      <c r="A445" s="37" t="s">
        <v>1106</v>
      </c>
      <c r="B445" s="38" t="s">
        <v>2096</v>
      </c>
      <c r="C445" s="39" t="s">
        <v>18</v>
      </c>
      <c r="D445" s="39" t="s">
        <v>1121</v>
      </c>
      <c r="E445" s="40" t="s">
        <v>1122</v>
      </c>
      <c r="F445" s="39" t="s">
        <v>1119</v>
      </c>
      <c r="G445" s="41">
        <v>22</v>
      </c>
      <c r="H445" s="42" t="s">
        <v>2110</v>
      </c>
      <c r="I445" s="52" t="s">
        <v>2110</v>
      </c>
      <c r="J445" s="43" t="e">
        <f>TRUNC(H445*(1+I445), 2)</f>
        <v>#VALUE!</v>
      </c>
      <c r="K445" s="43" t="e">
        <f>TRUNC(G445*TRUNC(J445, 2), 2)</f>
        <v>#VALUE!</v>
      </c>
      <c r="L445" s="44" t="e">
        <f>K445/SUBTOTAL(109, K9:K809)</f>
        <v>#VALUE!</v>
      </c>
    </row>
    <row r="446" spans="1:12" x14ac:dyDescent="0.2">
      <c r="A446" s="45" t="s">
        <v>1107</v>
      </c>
      <c r="B446" s="46" t="s">
        <v>2096</v>
      </c>
      <c r="C446" s="47" t="s">
        <v>18</v>
      </c>
      <c r="D446" s="47" t="s">
        <v>1124</v>
      </c>
      <c r="E446" s="48" t="s">
        <v>1125</v>
      </c>
      <c r="F446" s="47" t="s">
        <v>1119</v>
      </c>
      <c r="G446" s="49">
        <v>127</v>
      </c>
      <c r="H446" s="42" t="s">
        <v>2110</v>
      </c>
      <c r="I446" s="52" t="s">
        <v>2110</v>
      </c>
      <c r="J446" s="50" t="e">
        <f>TRUNC(H446*(1+I446), 2)</f>
        <v>#VALUE!</v>
      </c>
      <c r="K446" s="50" t="e">
        <f>TRUNC(G446*TRUNC(J446, 2), 2)</f>
        <v>#VALUE!</v>
      </c>
      <c r="L446" s="51" t="e">
        <f>K446/SUBTOTAL(109, K9:K809)</f>
        <v>#VALUE!</v>
      </c>
    </row>
    <row r="447" spans="1:12" x14ac:dyDescent="0.2">
      <c r="A447" s="37" t="s">
        <v>1108</v>
      </c>
      <c r="B447" s="38" t="s">
        <v>2096</v>
      </c>
      <c r="C447" s="39" t="s">
        <v>18</v>
      </c>
      <c r="D447" s="39" t="s">
        <v>1127</v>
      </c>
      <c r="E447" s="40" t="s">
        <v>1128</v>
      </c>
      <c r="F447" s="39" t="s">
        <v>61</v>
      </c>
      <c r="G447" s="41">
        <v>6</v>
      </c>
      <c r="H447" s="42" t="s">
        <v>2110</v>
      </c>
      <c r="I447" s="52" t="s">
        <v>2110</v>
      </c>
      <c r="J447" s="43" t="e">
        <f>TRUNC(H447*(1+I447), 2)</f>
        <v>#VALUE!</v>
      </c>
      <c r="K447" s="43" t="e">
        <f>TRUNC(G447*TRUNC(J447, 2), 2)</f>
        <v>#VALUE!</v>
      </c>
      <c r="L447" s="44" t="e">
        <f>K447/SUBTOTAL(109, K9:K809)</f>
        <v>#VALUE!</v>
      </c>
    </row>
    <row r="448" spans="1:12" ht="25.5" x14ac:dyDescent="0.2">
      <c r="A448" s="45" t="s">
        <v>1109</v>
      </c>
      <c r="B448" s="46" t="s">
        <v>17</v>
      </c>
      <c r="C448" s="47" t="s">
        <v>18</v>
      </c>
      <c r="D448" s="47" t="s">
        <v>1130</v>
      </c>
      <c r="E448" s="48" t="s">
        <v>1131</v>
      </c>
      <c r="F448" s="47" t="s">
        <v>61</v>
      </c>
      <c r="G448" s="49">
        <v>4</v>
      </c>
      <c r="H448" s="42" t="s">
        <v>2110</v>
      </c>
      <c r="I448" s="52" t="s">
        <v>2110</v>
      </c>
      <c r="J448" s="50" t="e">
        <f>TRUNC(H448*(1+I448), 2)</f>
        <v>#VALUE!</v>
      </c>
      <c r="K448" s="50" t="e">
        <f>TRUNC(G448*TRUNC(J448, 2), 2)</f>
        <v>#VALUE!</v>
      </c>
      <c r="L448" s="51" t="e">
        <f>K448/SUBTOTAL(109, K9:K809)</f>
        <v>#VALUE!</v>
      </c>
    </row>
    <row r="449" spans="1:12" s="3" customFormat="1" x14ac:dyDescent="0.2">
      <c r="A449" s="23" t="s">
        <v>1111</v>
      </c>
      <c r="B449" s="24"/>
      <c r="C449" s="24"/>
      <c r="D449" s="24"/>
      <c r="E449" s="24" t="s">
        <v>1133</v>
      </c>
      <c r="F449" s="25"/>
      <c r="G449" s="26"/>
      <c r="H449" s="27"/>
      <c r="I449" s="28" t="s">
        <v>15</v>
      </c>
      <c r="J449" s="27"/>
      <c r="K449" s="27" t="e">
        <f>SUBTOTAL(109,K450:K451)</f>
        <v>#VALUE!</v>
      </c>
      <c r="L449" s="29" t="e">
        <f>K449/SUBTOTAL(109, K9:K809)</f>
        <v>#VALUE!</v>
      </c>
    </row>
    <row r="450" spans="1:12" ht="25.5" x14ac:dyDescent="0.2">
      <c r="A450" s="37" t="s">
        <v>1112</v>
      </c>
      <c r="B450" s="38" t="s">
        <v>2096</v>
      </c>
      <c r="C450" s="39" t="s">
        <v>18</v>
      </c>
      <c r="D450" s="39" t="s">
        <v>1135</v>
      </c>
      <c r="E450" s="40" t="s">
        <v>1136</v>
      </c>
      <c r="F450" s="39" t="s">
        <v>29</v>
      </c>
      <c r="G450" s="41">
        <v>3</v>
      </c>
      <c r="H450" s="42" t="s">
        <v>2110</v>
      </c>
      <c r="I450" s="52" t="s">
        <v>2110</v>
      </c>
      <c r="J450" s="43" t="e">
        <f>TRUNC(H450*(1+I450), 2)</f>
        <v>#VALUE!</v>
      </c>
      <c r="K450" s="43" t="e">
        <f>TRUNC(G450*TRUNC(J450, 2), 2)</f>
        <v>#VALUE!</v>
      </c>
      <c r="L450" s="44" t="e">
        <f>K450/SUBTOTAL(109, K9:K809)</f>
        <v>#VALUE!</v>
      </c>
    </row>
    <row r="451" spans="1:12" ht="25.5" x14ac:dyDescent="0.2">
      <c r="A451" s="45" t="s">
        <v>1113</v>
      </c>
      <c r="B451" s="46" t="s">
        <v>2096</v>
      </c>
      <c r="C451" s="47" t="s">
        <v>18</v>
      </c>
      <c r="D451" s="47" t="s">
        <v>1138</v>
      </c>
      <c r="E451" s="48" t="s">
        <v>1139</v>
      </c>
      <c r="F451" s="47" t="s">
        <v>29</v>
      </c>
      <c r="G451" s="49">
        <v>11</v>
      </c>
      <c r="H451" s="42" t="s">
        <v>2110</v>
      </c>
      <c r="I451" s="52" t="s">
        <v>2110</v>
      </c>
      <c r="J451" s="50" t="e">
        <f>TRUNC(H451*(1+I451), 2)</f>
        <v>#VALUE!</v>
      </c>
      <c r="K451" s="50" t="e">
        <f>TRUNC(G451*TRUNC(J451, 2), 2)</f>
        <v>#VALUE!</v>
      </c>
      <c r="L451" s="51" t="e">
        <f>K451/SUBTOTAL(109, K9:K809)</f>
        <v>#VALUE!</v>
      </c>
    </row>
    <row r="452" spans="1:12" s="3" customFormat="1" x14ac:dyDescent="0.2">
      <c r="A452" s="23" t="s">
        <v>1114</v>
      </c>
      <c r="B452" s="24"/>
      <c r="C452" s="24"/>
      <c r="D452" s="24"/>
      <c r="E452" s="24" t="s">
        <v>1140</v>
      </c>
      <c r="F452" s="25"/>
      <c r="G452" s="26"/>
      <c r="H452" s="27"/>
      <c r="I452" s="28" t="s">
        <v>15</v>
      </c>
      <c r="J452" s="27"/>
      <c r="K452" s="27" t="e">
        <f>SUBTOTAL(109,K453:K461)</f>
        <v>#VALUE!</v>
      </c>
      <c r="L452" s="29" t="e">
        <f>K452/SUBTOTAL(109, K9:K809)</f>
        <v>#VALUE!</v>
      </c>
    </row>
    <row r="453" spans="1:12" ht="25.5" x14ac:dyDescent="0.2">
      <c r="A453" s="37" t="s">
        <v>1116</v>
      </c>
      <c r="B453" s="38" t="s">
        <v>17</v>
      </c>
      <c r="C453" s="39" t="s">
        <v>18</v>
      </c>
      <c r="D453" s="39" t="s">
        <v>1141</v>
      </c>
      <c r="E453" s="40" t="s">
        <v>1142</v>
      </c>
      <c r="F453" s="39" t="s">
        <v>61</v>
      </c>
      <c r="G453" s="41">
        <v>130</v>
      </c>
      <c r="H453" s="42" t="s">
        <v>2110</v>
      </c>
      <c r="I453" s="52" t="s">
        <v>2110</v>
      </c>
      <c r="J453" s="43" t="e">
        <f t="shared" ref="J453:J461" si="40">TRUNC(H453*(1+I453), 2)</f>
        <v>#VALUE!</v>
      </c>
      <c r="K453" s="43" t="e">
        <f t="shared" ref="K453:K461" si="41">TRUNC(G453*TRUNC(J453, 2), 2)</f>
        <v>#VALUE!</v>
      </c>
      <c r="L453" s="44" t="e">
        <f>K453/SUBTOTAL(109, K9:K809)</f>
        <v>#VALUE!</v>
      </c>
    </row>
    <row r="454" spans="1:12" ht="25.5" x14ac:dyDescent="0.2">
      <c r="A454" s="45" t="s">
        <v>1120</v>
      </c>
      <c r="B454" s="46" t="s">
        <v>17</v>
      </c>
      <c r="C454" s="47" t="s">
        <v>18</v>
      </c>
      <c r="D454" s="47" t="s">
        <v>1143</v>
      </c>
      <c r="E454" s="48" t="s">
        <v>1144</v>
      </c>
      <c r="F454" s="47" t="s">
        <v>61</v>
      </c>
      <c r="G454" s="49">
        <v>20</v>
      </c>
      <c r="H454" s="42" t="s">
        <v>2110</v>
      </c>
      <c r="I454" s="52" t="s">
        <v>2110</v>
      </c>
      <c r="J454" s="50" t="e">
        <f t="shared" si="40"/>
        <v>#VALUE!</v>
      </c>
      <c r="K454" s="50" t="e">
        <f t="shared" si="41"/>
        <v>#VALUE!</v>
      </c>
      <c r="L454" s="51" t="e">
        <f>K454/SUBTOTAL(109, K9:K809)</f>
        <v>#VALUE!</v>
      </c>
    </row>
    <row r="455" spans="1:12" ht="25.5" x14ac:dyDescent="0.2">
      <c r="A455" s="37" t="s">
        <v>1123</v>
      </c>
      <c r="B455" s="38" t="s">
        <v>17</v>
      </c>
      <c r="C455" s="39" t="s">
        <v>18</v>
      </c>
      <c r="D455" s="39" t="s">
        <v>1145</v>
      </c>
      <c r="E455" s="40" t="s">
        <v>1146</v>
      </c>
      <c r="F455" s="39" t="s">
        <v>61</v>
      </c>
      <c r="G455" s="41">
        <v>100</v>
      </c>
      <c r="H455" s="42" t="s">
        <v>2110</v>
      </c>
      <c r="I455" s="52" t="s">
        <v>2110</v>
      </c>
      <c r="J455" s="43" t="e">
        <f t="shared" si="40"/>
        <v>#VALUE!</v>
      </c>
      <c r="K455" s="43" t="e">
        <f t="shared" si="41"/>
        <v>#VALUE!</v>
      </c>
      <c r="L455" s="44" t="e">
        <f>K455/SUBTOTAL(109, K9:K809)</f>
        <v>#VALUE!</v>
      </c>
    </row>
    <row r="456" spans="1:12" ht="25.5" x14ac:dyDescent="0.2">
      <c r="A456" s="45" t="s">
        <v>1126</v>
      </c>
      <c r="B456" s="46" t="s">
        <v>17</v>
      </c>
      <c r="C456" s="47" t="s">
        <v>18</v>
      </c>
      <c r="D456" s="47" t="s">
        <v>1147</v>
      </c>
      <c r="E456" s="48" t="s">
        <v>1148</v>
      </c>
      <c r="F456" s="47" t="s">
        <v>61</v>
      </c>
      <c r="G456" s="49">
        <v>45</v>
      </c>
      <c r="H456" s="42" t="s">
        <v>2110</v>
      </c>
      <c r="I456" s="52" t="s">
        <v>2110</v>
      </c>
      <c r="J456" s="50" t="e">
        <f t="shared" si="40"/>
        <v>#VALUE!</v>
      </c>
      <c r="K456" s="50" t="e">
        <f t="shared" si="41"/>
        <v>#VALUE!</v>
      </c>
      <c r="L456" s="51" t="e">
        <f>K456/SUBTOTAL(109, K9:K809)</f>
        <v>#VALUE!</v>
      </c>
    </row>
    <row r="457" spans="1:12" ht="25.5" x14ac:dyDescent="0.2">
      <c r="A457" s="37" t="s">
        <v>1129</v>
      </c>
      <c r="B457" s="38" t="s">
        <v>24</v>
      </c>
      <c r="C457" s="39" t="s">
        <v>18</v>
      </c>
      <c r="D457" s="39" t="s">
        <v>1149</v>
      </c>
      <c r="E457" s="40" t="s">
        <v>1150</v>
      </c>
      <c r="F457" s="39" t="s">
        <v>61</v>
      </c>
      <c r="G457" s="41">
        <v>3</v>
      </c>
      <c r="H457" s="42" t="s">
        <v>2110</v>
      </c>
      <c r="I457" s="52" t="s">
        <v>2110</v>
      </c>
      <c r="J457" s="43" t="e">
        <f t="shared" si="40"/>
        <v>#VALUE!</v>
      </c>
      <c r="K457" s="43" t="e">
        <f t="shared" si="41"/>
        <v>#VALUE!</v>
      </c>
      <c r="L457" s="44" t="e">
        <f>K457/SUBTOTAL(109, K9:K809)</f>
        <v>#VALUE!</v>
      </c>
    </row>
    <row r="458" spans="1:12" ht="38.25" x14ac:dyDescent="0.2">
      <c r="A458" s="45" t="s">
        <v>2097</v>
      </c>
      <c r="B458" s="46" t="s">
        <v>2096</v>
      </c>
      <c r="C458" s="47" t="s">
        <v>18</v>
      </c>
      <c r="D458" s="47" t="s">
        <v>1151</v>
      </c>
      <c r="E458" s="48" t="s">
        <v>1152</v>
      </c>
      <c r="F458" s="47" t="s">
        <v>61</v>
      </c>
      <c r="G458" s="49">
        <v>20</v>
      </c>
      <c r="H458" s="42" t="s">
        <v>2110</v>
      </c>
      <c r="I458" s="52" t="s">
        <v>2110</v>
      </c>
      <c r="J458" s="50" t="e">
        <f t="shared" si="40"/>
        <v>#VALUE!</v>
      </c>
      <c r="K458" s="50" t="e">
        <f t="shared" si="41"/>
        <v>#VALUE!</v>
      </c>
      <c r="L458" s="51" t="e">
        <f>K458/SUBTOTAL(109, K9:K809)</f>
        <v>#VALUE!</v>
      </c>
    </row>
    <row r="459" spans="1:12" ht="38.25" x14ac:dyDescent="0.2">
      <c r="A459" s="37" t="s">
        <v>2098</v>
      </c>
      <c r="B459" s="38" t="s">
        <v>2096</v>
      </c>
      <c r="C459" s="39" t="s">
        <v>18</v>
      </c>
      <c r="D459" s="39" t="s">
        <v>1153</v>
      </c>
      <c r="E459" s="40" t="s">
        <v>1154</v>
      </c>
      <c r="F459" s="39" t="s">
        <v>61</v>
      </c>
      <c r="G459" s="41">
        <v>15</v>
      </c>
      <c r="H459" s="42" t="s">
        <v>2110</v>
      </c>
      <c r="I459" s="52" t="s">
        <v>2110</v>
      </c>
      <c r="J459" s="43" t="e">
        <f t="shared" si="40"/>
        <v>#VALUE!</v>
      </c>
      <c r="K459" s="43" t="e">
        <f t="shared" si="41"/>
        <v>#VALUE!</v>
      </c>
      <c r="L459" s="44" t="e">
        <f>K459/SUBTOTAL(109, K9:K809)</f>
        <v>#VALUE!</v>
      </c>
    </row>
    <row r="460" spans="1:12" ht="25.5" x14ac:dyDescent="0.2">
      <c r="A460" s="45" t="s">
        <v>2099</v>
      </c>
      <c r="B460" s="46" t="s">
        <v>17</v>
      </c>
      <c r="C460" s="47" t="s">
        <v>18</v>
      </c>
      <c r="D460" s="47" t="s">
        <v>1155</v>
      </c>
      <c r="E460" s="48" t="s">
        <v>1156</v>
      </c>
      <c r="F460" s="47" t="s">
        <v>61</v>
      </c>
      <c r="G460" s="49">
        <v>200</v>
      </c>
      <c r="H460" s="42" t="s">
        <v>2110</v>
      </c>
      <c r="I460" s="52" t="s">
        <v>2110</v>
      </c>
      <c r="J460" s="50" t="e">
        <f t="shared" si="40"/>
        <v>#VALUE!</v>
      </c>
      <c r="K460" s="50" t="e">
        <f t="shared" si="41"/>
        <v>#VALUE!</v>
      </c>
      <c r="L460" s="51" t="e">
        <f>K460/SUBTOTAL(109, K9:K809)</f>
        <v>#VALUE!</v>
      </c>
    </row>
    <row r="461" spans="1:12" x14ac:dyDescent="0.2">
      <c r="A461" s="37" t="s">
        <v>2100</v>
      </c>
      <c r="B461" s="38" t="s">
        <v>2096</v>
      </c>
      <c r="C461" s="39" t="s">
        <v>18</v>
      </c>
      <c r="D461" s="39" t="s">
        <v>1426</v>
      </c>
      <c r="E461" s="40" t="s">
        <v>1427</v>
      </c>
      <c r="F461" s="39" t="s">
        <v>61</v>
      </c>
      <c r="G461" s="41">
        <v>390</v>
      </c>
      <c r="H461" s="42" t="s">
        <v>2110</v>
      </c>
      <c r="I461" s="52" t="s">
        <v>2110</v>
      </c>
      <c r="J461" s="43" t="e">
        <f t="shared" si="40"/>
        <v>#VALUE!</v>
      </c>
      <c r="K461" s="43" t="e">
        <f t="shared" si="41"/>
        <v>#VALUE!</v>
      </c>
      <c r="L461" s="44" t="e">
        <f>K461/SUBTOTAL(109, K9:K809)</f>
        <v>#VALUE!</v>
      </c>
    </row>
    <row r="462" spans="1:12" s="3" customFormat="1" x14ac:dyDescent="0.2">
      <c r="A462" s="23" t="s">
        <v>1132</v>
      </c>
      <c r="B462" s="24" t="s">
        <v>13</v>
      </c>
      <c r="C462" s="24" t="s">
        <v>13</v>
      </c>
      <c r="D462" s="24" t="s">
        <v>13</v>
      </c>
      <c r="E462" s="24" t="s">
        <v>1157</v>
      </c>
      <c r="F462" s="25" t="s">
        <v>13</v>
      </c>
      <c r="G462" s="26"/>
      <c r="H462" s="27"/>
      <c r="I462" s="28" t="s">
        <v>15</v>
      </c>
      <c r="J462" s="27"/>
      <c r="K462" s="27" t="e">
        <f>SUBTOTAL(109,K463:K473)</f>
        <v>#VALUE!</v>
      </c>
      <c r="L462" s="29" t="e">
        <f>K462/SUBTOTAL(109, K9:K809)</f>
        <v>#VALUE!</v>
      </c>
    </row>
    <row r="463" spans="1:12" x14ac:dyDescent="0.2">
      <c r="A463" s="37" t="s">
        <v>1134</v>
      </c>
      <c r="B463" s="38" t="s">
        <v>17</v>
      </c>
      <c r="C463" s="39" t="s">
        <v>72</v>
      </c>
      <c r="D463" s="39" t="s">
        <v>1158</v>
      </c>
      <c r="E463" s="40" t="s">
        <v>1159</v>
      </c>
      <c r="F463" s="39" t="s">
        <v>29</v>
      </c>
      <c r="G463" s="41">
        <v>224</v>
      </c>
      <c r="H463" s="42" t="s">
        <v>2110</v>
      </c>
      <c r="I463" s="52" t="s">
        <v>2110</v>
      </c>
      <c r="J463" s="43" t="e">
        <f t="shared" ref="J463:J473" si="42">TRUNC(H463*(1+I463), 2)</f>
        <v>#VALUE!</v>
      </c>
      <c r="K463" s="43" t="e">
        <f t="shared" ref="K463:K473" si="43">TRUNC(G463*TRUNC(J463, 2), 2)</f>
        <v>#VALUE!</v>
      </c>
      <c r="L463" s="44" t="e">
        <f>K463/SUBTOTAL(109, K9:K809)</f>
        <v>#VALUE!</v>
      </c>
    </row>
    <row r="464" spans="1:12" x14ac:dyDescent="0.2">
      <c r="A464" s="45" t="s">
        <v>1137</v>
      </c>
      <c r="B464" s="46" t="s">
        <v>17</v>
      </c>
      <c r="C464" s="47" t="s">
        <v>72</v>
      </c>
      <c r="D464" s="47" t="s">
        <v>1160</v>
      </c>
      <c r="E464" s="48" t="s">
        <v>1161</v>
      </c>
      <c r="F464" s="47" t="s">
        <v>29</v>
      </c>
      <c r="G464" s="49">
        <v>672</v>
      </c>
      <c r="H464" s="42" t="s">
        <v>2110</v>
      </c>
      <c r="I464" s="52" t="s">
        <v>2110</v>
      </c>
      <c r="J464" s="50" t="e">
        <f t="shared" si="42"/>
        <v>#VALUE!</v>
      </c>
      <c r="K464" s="50" t="e">
        <f t="shared" si="43"/>
        <v>#VALUE!</v>
      </c>
      <c r="L464" s="51" t="e">
        <f>K464/SUBTOTAL(109, K9:K809)</f>
        <v>#VALUE!</v>
      </c>
    </row>
    <row r="465" spans="1:12" x14ac:dyDescent="0.2">
      <c r="A465" s="37" t="s">
        <v>2101</v>
      </c>
      <c r="B465" s="38" t="s">
        <v>17</v>
      </c>
      <c r="C465" s="39" t="s">
        <v>72</v>
      </c>
      <c r="D465" s="39" t="s">
        <v>1162</v>
      </c>
      <c r="E465" s="40" t="s">
        <v>1163</v>
      </c>
      <c r="F465" s="39" t="s">
        <v>29</v>
      </c>
      <c r="G465" s="41">
        <v>672</v>
      </c>
      <c r="H465" s="42" t="s">
        <v>2110</v>
      </c>
      <c r="I465" s="52" t="s">
        <v>2110</v>
      </c>
      <c r="J465" s="43" t="e">
        <f t="shared" si="42"/>
        <v>#VALUE!</v>
      </c>
      <c r="K465" s="43" t="e">
        <f t="shared" si="43"/>
        <v>#VALUE!</v>
      </c>
      <c r="L465" s="44" t="e">
        <f>K465/SUBTOTAL(109, K9:K809)</f>
        <v>#VALUE!</v>
      </c>
    </row>
    <row r="466" spans="1:12" x14ac:dyDescent="0.2">
      <c r="A466" s="45" t="s">
        <v>2102</v>
      </c>
      <c r="B466" s="46" t="s">
        <v>17</v>
      </c>
      <c r="C466" s="47" t="s">
        <v>72</v>
      </c>
      <c r="D466" s="47" t="s">
        <v>1164</v>
      </c>
      <c r="E466" s="48" t="s">
        <v>1165</v>
      </c>
      <c r="F466" s="47" t="s">
        <v>61</v>
      </c>
      <c r="G466" s="49">
        <v>168</v>
      </c>
      <c r="H466" s="42" t="s">
        <v>2110</v>
      </c>
      <c r="I466" s="52" t="s">
        <v>2110</v>
      </c>
      <c r="J466" s="50" t="e">
        <f t="shared" si="42"/>
        <v>#VALUE!</v>
      </c>
      <c r="K466" s="50" t="e">
        <f t="shared" si="43"/>
        <v>#VALUE!</v>
      </c>
      <c r="L466" s="51" t="e">
        <f>K466/SUBTOTAL(109, K9:K809)</f>
        <v>#VALUE!</v>
      </c>
    </row>
    <row r="467" spans="1:12" x14ac:dyDescent="0.2">
      <c r="A467" s="37" t="s">
        <v>2103</v>
      </c>
      <c r="B467" s="38" t="s">
        <v>17</v>
      </c>
      <c r="C467" s="39" t="s">
        <v>72</v>
      </c>
      <c r="D467" s="39" t="s">
        <v>1166</v>
      </c>
      <c r="E467" s="40" t="s">
        <v>1167</v>
      </c>
      <c r="F467" s="39" t="s">
        <v>61</v>
      </c>
      <c r="G467" s="41">
        <v>67.2</v>
      </c>
      <c r="H467" s="42" t="s">
        <v>2110</v>
      </c>
      <c r="I467" s="52" t="s">
        <v>2110</v>
      </c>
      <c r="J467" s="43" t="e">
        <f t="shared" si="42"/>
        <v>#VALUE!</v>
      </c>
      <c r="K467" s="43" t="e">
        <f t="shared" si="43"/>
        <v>#VALUE!</v>
      </c>
      <c r="L467" s="44" t="e">
        <f>K467/SUBTOTAL(109, K9:K809)</f>
        <v>#VALUE!</v>
      </c>
    </row>
    <row r="468" spans="1:12" ht="25.5" x14ac:dyDescent="0.2">
      <c r="A468" s="45" t="s">
        <v>2104</v>
      </c>
      <c r="B468" s="46" t="s">
        <v>2096</v>
      </c>
      <c r="C468" s="47" t="s">
        <v>72</v>
      </c>
      <c r="D468" s="47" t="s">
        <v>1554</v>
      </c>
      <c r="E468" s="48" t="s">
        <v>1555</v>
      </c>
      <c r="F468" s="47" t="s">
        <v>29</v>
      </c>
      <c r="G468" s="49">
        <v>7</v>
      </c>
      <c r="H468" s="42" t="s">
        <v>2110</v>
      </c>
      <c r="I468" s="52" t="s">
        <v>2110</v>
      </c>
      <c r="J468" s="50" t="e">
        <f t="shared" si="42"/>
        <v>#VALUE!</v>
      </c>
      <c r="K468" s="50" t="e">
        <f t="shared" si="43"/>
        <v>#VALUE!</v>
      </c>
      <c r="L468" s="51" t="e">
        <f>K468/SUBTOTAL(109, K9:K809)</f>
        <v>#VALUE!</v>
      </c>
    </row>
    <row r="469" spans="1:12" ht="25.5" x14ac:dyDescent="0.2">
      <c r="A469" s="37" t="s">
        <v>2105</v>
      </c>
      <c r="B469" s="38" t="s">
        <v>2096</v>
      </c>
      <c r="C469" s="39" t="s">
        <v>72</v>
      </c>
      <c r="D469" s="39" t="s">
        <v>1556</v>
      </c>
      <c r="E469" s="40" t="s">
        <v>1557</v>
      </c>
      <c r="F469" s="39" t="s">
        <v>29</v>
      </c>
      <c r="G469" s="41">
        <v>4</v>
      </c>
      <c r="H469" s="42" t="s">
        <v>2110</v>
      </c>
      <c r="I469" s="52" t="s">
        <v>2110</v>
      </c>
      <c r="J469" s="43" t="e">
        <f t="shared" si="42"/>
        <v>#VALUE!</v>
      </c>
      <c r="K469" s="43" t="e">
        <f t="shared" si="43"/>
        <v>#VALUE!</v>
      </c>
      <c r="L469" s="44" t="e">
        <f>K469/SUBTOTAL(109, K9:K809)</f>
        <v>#VALUE!</v>
      </c>
    </row>
    <row r="470" spans="1:12" ht="25.5" x14ac:dyDescent="0.2">
      <c r="A470" s="45" t="s">
        <v>2106</v>
      </c>
      <c r="B470" s="46" t="s">
        <v>2096</v>
      </c>
      <c r="C470" s="47" t="s">
        <v>72</v>
      </c>
      <c r="D470" s="47" t="s">
        <v>1558</v>
      </c>
      <c r="E470" s="48" t="s">
        <v>1559</v>
      </c>
      <c r="F470" s="47" t="s">
        <v>29</v>
      </c>
      <c r="G470" s="49">
        <v>1</v>
      </c>
      <c r="H470" s="42" t="s">
        <v>2110</v>
      </c>
      <c r="I470" s="52" t="s">
        <v>2110</v>
      </c>
      <c r="J470" s="50" t="e">
        <f t="shared" si="42"/>
        <v>#VALUE!</v>
      </c>
      <c r="K470" s="50" t="e">
        <f t="shared" si="43"/>
        <v>#VALUE!</v>
      </c>
      <c r="L470" s="51" t="e">
        <f>K470/SUBTOTAL(109, K9:K809)</f>
        <v>#VALUE!</v>
      </c>
    </row>
    <row r="471" spans="1:12" x14ac:dyDescent="0.2">
      <c r="A471" s="37" t="s">
        <v>2107</v>
      </c>
      <c r="B471" s="38" t="s">
        <v>2096</v>
      </c>
      <c r="C471" s="39" t="s">
        <v>72</v>
      </c>
      <c r="D471" s="39" t="s">
        <v>1560</v>
      </c>
      <c r="E471" s="40" t="s">
        <v>1168</v>
      </c>
      <c r="F471" s="39" t="s">
        <v>29</v>
      </c>
      <c r="G471" s="41">
        <v>14</v>
      </c>
      <c r="H471" s="42" t="s">
        <v>2110</v>
      </c>
      <c r="I471" s="52" t="s">
        <v>2110</v>
      </c>
      <c r="J471" s="43" t="e">
        <f t="shared" si="42"/>
        <v>#VALUE!</v>
      </c>
      <c r="K471" s="43" t="e">
        <f t="shared" si="43"/>
        <v>#VALUE!</v>
      </c>
      <c r="L471" s="44" t="e">
        <f>K471/SUBTOTAL(109, K9:K809)</f>
        <v>#VALUE!</v>
      </c>
    </row>
    <row r="472" spans="1:12" x14ac:dyDescent="0.2">
      <c r="A472" s="45" t="s">
        <v>2108</v>
      </c>
      <c r="B472" s="46" t="s">
        <v>2096</v>
      </c>
      <c r="C472" s="47" t="s">
        <v>72</v>
      </c>
      <c r="D472" s="47" t="s">
        <v>1561</v>
      </c>
      <c r="E472" s="48" t="s">
        <v>1169</v>
      </c>
      <c r="F472" s="47" t="s">
        <v>29</v>
      </c>
      <c r="G472" s="49">
        <v>14</v>
      </c>
      <c r="H472" s="42" t="s">
        <v>2110</v>
      </c>
      <c r="I472" s="52" t="s">
        <v>2110</v>
      </c>
      <c r="J472" s="50" t="e">
        <f t="shared" si="42"/>
        <v>#VALUE!</v>
      </c>
      <c r="K472" s="50" t="e">
        <f t="shared" si="43"/>
        <v>#VALUE!</v>
      </c>
      <c r="L472" s="51" t="e">
        <f>K472/SUBTOTAL(109, K9:K809)</f>
        <v>#VALUE!</v>
      </c>
    </row>
    <row r="473" spans="1:12" x14ac:dyDescent="0.2">
      <c r="A473" s="37" t="s">
        <v>2109</v>
      </c>
      <c r="B473" s="38" t="s">
        <v>1562</v>
      </c>
      <c r="C473" s="39" t="s">
        <v>72</v>
      </c>
      <c r="D473" s="39" t="s">
        <v>1563</v>
      </c>
      <c r="E473" s="40" t="s">
        <v>1564</v>
      </c>
      <c r="F473" s="39" t="s">
        <v>1119</v>
      </c>
      <c r="G473" s="41">
        <v>20.93</v>
      </c>
      <c r="H473" s="42" t="s">
        <v>2110</v>
      </c>
      <c r="I473" s="52" t="s">
        <v>2110</v>
      </c>
      <c r="J473" s="43" t="e">
        <f t="shared" si="42"/>
        <v>#VALUE!</v>
      </c>
      <c r="K473" s="43" t="e">
        <f t="shared" si="43"/>
        <v>#VALUE!</v>
      </c>
      <c r="L473" s="44" t="e">
        <f>K473/SUBTOTAL(109, K9:K809)</f>
        <v>#VALUE!</v>
      </c>
    </row>
    <row r="474" spans="1:12" x14ac:dyDescent="0.2">
      <c r="A474" s="16" t="s">
        <v>327</v>
      </c>
      <c r="B474" s="17" t="s">
        <v>13</v>
      </c>
      <c r="C474" s="17" t="s">
        <v>13</v>
      </c>
      <c r="D474" s="17" t="s">
        <v>13</v>
      </c>
      <c r="E474" s="17" t="s">
        <v>326</v>
      </c>
      <c r="F474" s="18" t="s">
        <v>13</v>
      </c>
      <c r="G474" s="19"/>
      <c r="H474" s="20"/>
      <c r="I474" s="21" t="s">
        <v>15</v>
      </c>
      <c r="J474" s="20"/>
      <c r="K474" s="20" t="e">
        <f>SUBTOTAL(109,K475:K599)</f>
        <v>#VALUE!</v>
      </c>
      <c r="L474" s="22" t="e">
        <f>K474/SUBTOTAL(109, K9:K809)</f>
        <v>#VALUE!</v>
      </c>
    </row>
    <row r="475" spans="1:12" s="3" customFormat="1" x14ac:dyDescent="0.2">
      <c r="A475" s="23" t="s">
        <v>1170</v>
      </c>
      <c r="B475" s="24" t="s">
        <v>13</v>
      </c>
      <c r="C475" s="24" t="s">
        <v>13</v>
      </c>
      <c r="D475" s="24" t="s">
        <v>13</v>
      </c>
      <c r="E475" s="24" t="s">
        <v>1565</v>
      </c>
      <c r="F475" s="25" t="s">
        <v>13</v>
      </c>
      <c r="G475" s="26"/>
      <c r="H475" s="27"/>
      <c r="I475" s="28" t="s">
        <v>15</v>
      </c>
      <c r="J475" s="27"/>
      <c r="K475" s="27" t="e">
        <f>SUBTOTAL(109,K476:K547)</f>
        <v>#VALUE!</v>
      </c>
      <c r="L475" s="29" t="e">
        <f>K475/SUBTOTAL(109, K9:K809)</f>
        <v>#VALUE!</v>
      </c>
    </row>
    <row r="476" spans="1:12" x14ac:dyDescent="0.2">
      <c r="A476" s="45" t="s">
        <v>1172</v>
      </c>
      <c r="B476" s="46" t="s">
        <v>24</v>
      </c>
      <c r="C476" s="47" t="s">
        <v>18</v>
      </c>
      <c r="D476" s="47" t="s">
        <v>1428</v>
      </c>
      <c r="E476" s="48" t="s">
        <v>1429</v>
      </c>
      <c r="F476" s="47" t="s">
        <v>61</v>
      </c>
      <c r="G476" s="49">
        <v>10</v>
      </c>
      <c r="H476" s="42" t="s">
        <v>2110</v>
      </c>
      <c r="I476" s="52" t="s">
        <v>2110</v>
      </c>
      <c r="J476" s="50" t="e">
        <f t="shared" ref="J476:J539" si="44">TRUNC(H476*(1+I476), 2)</f>
        <v>#VALUE!</v>
      </c>
      <c r="K476" s="50" t="e">
        <f t="shared" ref="K476:K539" si="45">TRUNC(G476*TRUNC(J476, 2), 2)</f>
        <v>#VALUE!</v>
      </c>
      <c r="L476" s="51" t="e">
        <f>K476/SUBTOTAL(109, K9:K809)</f>
        <v>#VALUE!</v>
      </c>
    </row>
    <row r="477" spans="1:12" ht="25.5" x14ac:dyDescent="0.2">
      <c r="A477" s="37" t="s">
        <v>1175</v>
      </c>
      <c r="B477" s="38" t="s">
        <v>2096</v>
      </c>
      <c r="C477" s="39" t="s">
        <v>18</v>
      </c>
      <c r="D477" s="39" t="s">
        <v>1430</v>
      </c>
      <c r="E477" s="40" t="s">
        <v>1431</v>
      </c>
      <c r="F477" s="39" t="s">
        <v>29</v>
      </c>
      <c r="G477" s="41">
        <v>6</v>
      </c>
      <c r="H477" s="42" t="s">
        <v>2110</v>
      </c>
      <c r="I477" s="52" t="s">
        <v>2110</v>
      </c>
      <c r="J477" s="43" t="e">
        <f t="shared" si="44"/>
        <v>#VALUE!</v>
      </c>
      <c r="K477" s="43" t="e">
        <f t="shared" si="45"/>
        <v>#VALUE!</v>
      </c>
      <c r="L477" s="44" t="e">
        <f>K477/SUBTOTAL(109, K9:K809)</f>
        <v>#VALUE!</v>
      </c>
    </row>
    <row r="478" spans="1:12" x14ac:dyDescent="0.2">
      <c r="A478" s="45" t="s">
        <v>1178</v>
      </c>
      <c r="B478" s="46" t="s">
        <v>2096</v>
      </c>
      <c r="C478" s="47" t="s">
        <v>18</v>
      </c>
      <c r="D478" s="47" t="s">
        <v>1566</v>
      </c>
      <c r="E478" s="48" t="s">
        <v>1567</v>
      </c>
      <c r="F478" s="47" t="s">
        <v>29</v>
      </c>
      <c r="G478" s="49">
        <v>3</v>
      </c>
      <c r="H478" s="42" t="s">
        <v>2110</v>
      </c>
      <c r="I478" s="52" t="s">
        <v>2110</v>
      </c>
      <c r="J478" s="50" t="e">
        <f t="shared" si="44"/>
        <v>#VALUE!</v>
      </c>
      <c r="K478" s="50" t="e">
        <f t="shared" si="45"/>
        <v>#VALUE!</v>
      </c>
      <c r="L478" s="51" t="e">
        <f>K478/SUBTOTAL(109, K9:K809)</f>
        <v>#VALUE!</v>
      </c>
    </row>
    <row r="479" spans="1:12" x14ac:dyDescent="0.2">
      <c r="A479" s="37" t="s">
        <v>1179</v>
      </c>
      <c r="B479" s="38" t="s">
        <v>2096</v>
      </c>
      <c r="C479" s="39" t="s">
        <v>18</v>
      </c>
      <c r="D479" s="39" t="s">
        <v>1568</v>
      </c>
      <c r="E479" s="40" t="s">
        <v>1569</v>
      </c>
      <c r="F479" s="39" t="s">
        <v>29</v>
      </c>
      <c r="G479" s="41">
        <v>3</v>
      </c>
      <c r="H479" s="42" t="s">
        <v>2110</v>
      </c>
      <c r="I479" s="52" t="s">
        <v>2110</v>
      </c>
      <c r="J479" s="43" t="e">
        <f t="shared" si="44"/>
        <v>#VALUE!</v>
      </c>
      <c r="K479" s="43" t="e">
        <f t="shared" si="45"/>
        <v>#VALUE!</v>
      </c>
      <c r="L479" s="44" t="e">
        <f>K479/SUBTOTAL(109, K9:K809)</f>
        <v>#VALUE!</v>
      </c>
    </row>
    <row r="480" spans="1:12" x14ac:dyDescent="0.2">
      <c r="A480" s="45" t="s">
        <v>1180</v>
      </c>
      <c r="B480" s="46" t="s">
        <v>2096</v>
      </c>
      <c r="C480" s="47" t="s">
        <v>18</v>
      </c>
      <c r="D480" s="47" t="s">
        <v>1570</v>
      </c>
      <c r="E480" s="48" t="s">
        <v>1571</v>
      </c>
      <c r="F480" s="47" t="s">
        <v>29</v>
      </c>
      <c r="G480" s="49">
        <v>4</v>
      </c>
      <c r="H480" s="42" t="s">
        <v>2110</v>
      </c>
      <c r="I480" s="52" t="s">
        <v>2110</v>
      </c>
      <c r="J480" s="50" t="e">
        <f t="shared" si="44"/>
        <v>#VALUE!</v>
      </c>
      <c r="K480" s="50" t="e">
        <f t="shared" si="45"/>
        <v>#VALUE!</v>
      </c>
      <c r="L480" s="51" t="e">
        <f>K480/SUBTOTAL(109, K9:K809)</f>
        <v>#VALUE!</v>
      </c>
    </row>
    <row r="481" spans="1:12" ht="25.5" x14ac:dyDescent="0.2">
      <c r="A481" s="37" t="s">
        <v>1181</v>
      </c>
      <c r="B481" s="38" t="s">
        <v>24</v>
      </c>
      <c r="C481" s="39" t="s">
        <v>18</v>
      </c>
      <c r="D481" s="39" t="s">
        <v>1432</v>
      </c>
      <c r="E481" s="40" t="s">
        <v>1433</v>
      </c>
      <c r="F481" s="39" t="s">
        <v>61</v>
      </c>
      <c r="G481" s="41">
        <v>100</v>
      </c>
      <c r="H481" s="42" t="s">
        <v>2110</v>
      </c>
      <c r="I481" s="52" t="s">
        <v>2110</v>
      </c>
      <c r="J481" s="43" t="e">
        <f t="shared" si="44"/>
        <v>#VALUE!</v>
      </c>
      <c r="K481" s="43" t="e">
        <f t="shared" si="45"/>
        <v>#VALUE!</v>
      </c>
      <c r="L481" s="44" t="e">
        <f>K481/SUBTOTAL(109, K9:K809)</f>
        <v>#VALUE!</v>
      </c>
    </row>
    <row r="482" spans="1:12" x14ac:dyDescent="0.2">
      <c r="A482" s="45" t="s">
        <v>1182</v>
      </c>
      <c r="B482" s="46" t="s">
        <v>2096</v>
      </c>
      <c r="C482" s="47" t="s">
        <v>18</v>
      </c>
      <c r="D482" s="47" t="s">
        <v>1572</v>
      </c>
      <c r="E482" s="48" t="s">
        <v>1573</v>
      </c>
      <c r="F482" s="47" t="s">
        <v>29</v>
      </c>
      <c r="G482" s="49">
        <v>4</v>
      </c>
      <c r="H482" s="42" t="s">
        <v>2110</v>
      </c>
      <c r="I482" s="52" t="s">
        <v>2110</v>
      </c>
      <c r="J482" s="50" t="e">
        <f t="shared" si="44"/>
        <v>#VALUE!</v>
      </c>
      <c r="K482" s="50" t="e">
        <f t="shared" si="45"/>
        <v>#VALUE!</v>
      </c>
      <c r="L482" s="51" t="e">
        <f>K482/SUBTOTAL(109, K9:K809)</f>
        <v>#VALUE!</v>
      </c>
    </row>
    <row r="483" spans="1:12" ht="25.5" x14ac:dyDescent="0.2">
      <c r="A483" s="37" t="s">
        <v>1183</v>
      </c>
      <c r="B483" s="38" t="s">
        <v>2096</v>
      </c>
      <c r="C483" s="39" t="s">
        <v>18</v>
      </c>
      <c r="D483" s="39" t="s">
        <v>1804</v>
      </c>
      <c r="E483" s="40" t="s">
        <v>1805</v>
      </c>
      <c r="F483" s="39" t="s">
        <v>29</v>
      </c>
      <c r="G483" s="41">
        <v>8</v>
      </c>
      <c r="H483" s="42" t="s">
        <v>2110</v>
      </c>
      <c r="I483" s="52" t="s">
        <v>2110</v>
      </c>
      <c r="J483" s="43" t="e">
        <f t="shared" si="44"/>
        <v>#VALUE!</v>
      </c>
      <c r="K483" s="43" t="e">
        <f t="shared" si="45"/>
        <v>#VALUE!</v>
      </c>
      <c r="L483" s="44" t="e">
        <f>K483/SUBTOTAL(109, K9:K809)</f>
        <v>#VALUE!</v>
      </c>
    </row>
    <row r="484" spans="1:12" ht="25.5" x14ac:dyDescent="0.2">
      <c r="A484" s="45" t="s">
        <v>1184</v>
      </c>
      <c r="B484" s="46" t="s">
        <v>2096</v>
      </c>
      <c r="C484" s="47" t="s">
        <v>18</v>
      </c>
      <c r="D484" s="47" t="s">
        <v>1574</v>
      </c>
      <c r="E484" s="48" t="s">
        <v>1575</v>
      </c>
      <c r="F484" s="47" t="s">
        <v>29</v>
      </c>
      <c r="G484" s="49">
        <v>6</v>
      </c>
      <c r="H484" s="42" t="s">
        <v>2110</v>
      </c>
      <c r="I484" s="52" t="s">
        <v>2110</v>
      </c>
      <c r="J484" s="50" t="e">
        <f t="shared" si="44"/>
        <v>#VALUE!</v>
      </c>
      <c r="K484" s="50" t="e">
        <f t="shared" si="45"/>
        <v>#VALUE!</v>
      </c>
      <c r="L484" s="51" t="e">
        <f>K484/SUBTOTAL(109, K9:K809)</f>
        <v>#VALUE!</v>
      </c>
    </row>
    <row r="485" spans="1:12" ht="25.5" x14ac:dyDescent="0.2">
      <c r="A485" s="37" t="s">
        <v>1187</v>
      </c>
      <c r="B485" s="38" t="s">
        <v>24</v>
      </c>
      <c r="C485" s="39" t="s">
        <v>18</v>
      </c>
      <c r="D485" s="39" t="s">
        <v>1434</v>
      </c>
      <c r="E485" s="40" t="s">
        <v>1435</v>
      </c>
      <c r="F485" s="39" t="s">
        <v>29</v>
      </c>
      <c r="G485" s="41">
        <v>2</v>
      </c>
      <c r="H485" s="42" t="s">
        <v>2110</v>
      </c>
      <c r="I485" s="52" t="s">
        <v>2110</v>
      </c>
      <c r="J485" s="43" t="e">
        <f t="shared" si="44"/>
        <v>#VALUE!</v>
      </c>
      <c r="K485" s="43" t="e">
        <f t="shared" si="45"/>
        <v>#VALUE!</v>
      </c>
      <c r="L485" s="44" t="e">
        <f>K485/SUBTOTAL(109, K9:K809)</f>
        <v>#VALUE!</v>
      </c>
    </row>
    <row r="486" spans="1:12" ht="25.5" x14ac:dyDescent="0.2">
      <c r="A486" s="45" t="s">
        <v>1190</v>
      </c>
      <c r="B486" s="46" t="s">
        <v>24</v>
      </c>
      <c r="C486" s="47" t="s">
        <v>18</v>
      </c>
      <c r="D486" s="47" t="s">
        <v>1436</v>
      </c>
      <c r="E486" s="48" t="s">
        <v>1437</v>
      </c>
      <c r="F486" s="47" t="s">
        <v>29</v>
      </c>
      <c r="G486" s="49">
        <v>1</v>
      </c>
      <c r="H486" s="42" t="s">
        <v>2110</v>
      </c>
      <c r="I486" s="52" t="s">
        <v>2110</v>
      </c>
      <c r="J486" s="50" t="e">
        <f t="shared" si="44"/>
        <v>#VALUE!</v>
      </c>
      <c r="K486" s="50" t="e">
        <f t="shared" si="45"/>
        <v>#VALUE!</v>
      </c>
      <c r="L486" s="51" t="e">
        <f>K486/SUBTOTAL(109, K9:K809)</f>
        <v>#VALUE!</v>
      </c>
    </row>
    <row r="487" spans="1:12" ht="25.5" x14ac:dyDescent="0.2">
      <c r="A487" s="37" t="s">
        <v>1193</v>
      </c>
      <c r="B487" s="38" t="s">
        <v>2096</v>
      </c>
      <c r="C487" s="39" t="s">
        <v>18</v>
      </c>
      <c r="D487" s="39" t="s">
        <v>1594</v>
      </c>
      <c r="E487" s="40" t="s">
        <v>1595</v>
      </c>
      <c r="F487" s="39" t="s">
        <v>29</v>
      </c>
      <c r="G487" s="41">
        <v>1</v>
      </c>
      <c r="H487" s="42" t="s">
        <v>2110</v>
      </c>
      <c r="I487" s="52" t="s">
        <v>2110</v>
      </c>
      <c r="J487" s="43" t="e">
        <f t="shared" si="44"/>
        <v>#VALUE!</v>
      </c>
      <c r="K487" s="43" t="e">
        <f t="shared" si="45"/>
        <v>#VALUE!</v>
      </c>
      <c r="L487" s="44" t="e">
        <f>K487/SUBTOTAL(109, K9:K809)</f>
        <v>#VALUE!</v>
      </c>
    </row>
    <row r="488" spans="1:12" x14ac:dyDescent="0.2">
      <c r="A488" s="45" t="s">
        <v>1196</v>
      </c>
      <c r="B488" s="46" t="s">
        <v>24</v>
      </c>
      <c r="C488" s="47" t="s">
        <v>18</v>
      </c>
      <c r="D488" s="47" t="s">
        <v>1438</v>
      </c>
      <c r="E488" s="48" t="s">
        <v>1439</v>
      </c>
      <c r="F488" s="47" t="s">
        <v>61</v>
      </c>
      <c r="G488" s="49">
        <v>150</v>
      </c>
      <c r="H488" s="42" t="s">
        <v>2110</v>
      </c>
      <c r="I488" s="52" t="s">
        <v>2110</v>
      </c>
      <c r="J488" s="50" t="e">
        <f t="shared" si="44"/>
        <v>#VALUE!</v>
      </c>
      <c r="K488" s="50" t="e">
        <f t="shared" si="45"/>
        <v>#VALUE!</v>
      </c>
      <c r="L488" s="51" t="e">
        <f>K488/SUBTOTAL(109, K9:K809)</f>
        <v>#VALUE!</v>
      </c>
    </row>
    <row r="489" spans="1:12" x14ac:dyDescent="0.2">
      <c r="A489" s="37" t="s">
        <v>1197</v>
      </c>
      <c r="B489" s="38" t="s">
        <v>24</v>
      </c>
      <c r="C489" s="39" t="s">
        <v>18</v>
      </c>
      <c r="D489" s="39" t="s">
        <v>1440</v>
      </c>
      <c r="E489" s="40" t="s">
        <v>1441</v>
      </c>
      <c r="F489" s="39" t="s">
        <v>61</v>
      </c>
      <c r="G489" s="41">
        <v>50</v>
      </c>
      <c r="H489" s="42" t="s">
        <v>2110</v>
      </c>
      <c r="I489" s="52" t="s">
        <v>2110</v>
      </c>
      <c r="J489" s="43" t="e">
        <f t="shared" si="44"/>
        <v>#VALUE!</v>
      </c>
      <c r="K489" s="43" t="e">
        <f t="shared" si="45"/>
        <v>#VALUE!</v>
      </c>
      <c r="L489" s="44" t="e">
        <f>K489/SUBTOTAL(109, K9:K809)</f>
        <v>#VALUE!</v>
      </c>
    </row>
    <row r="490" spans="1:12" ht="25.5" x14ac:dyDescent="0.2">
      <c r="A490" s="45" t="s">
        <v>1198</v>
      </c>
      <c r="B490" s="46" t="s">
        <v>2096</v>
      </c>
      <c r="C490" s="47" t="s">
        <v>18</v>
      </c>
      <c r="D490" s="47" t="s">
        <v>1580</v>
      </c>
      <c r="E490" s="48" t="s">
        <v>1581</v>
      </c>
      <c r="F490" s="47" t="s">
        <v>29</v>
      </c>
      <c r="G490" s="49">
        <v>1</v>
      </c>
      <c r="H490" s="42" t="s">
        <v>2110</v>
      </c>
      <c r="I490" s="52" t="s">
        <v>2110</v>
      </c>
      <c r="J490" s="50" t="e">
        <f t="shared" si="44"/>
        <v>#VALUE!</v>
      </c>
      <c r="K490" s="50" t="e">
        <f t="shared" si="45"/>
        <v>#VALUE!</v>
      </c>
      <c r="L490" s="51" t="e">
        <f>K490/SUBTOTAL(109, K9:K809)</f>
        <v>#VALUE!</v>
      </c>
    </row>
    <row r="491" spans="1:12" x14ac:dyDescent="0.2">
      <c r="A491" s="37" t="s">
        <v>1201</v>
      </c>
      <c r="B491" s="38" t="s">
        <v>2096</v>
      </c>
      <c r="C491" s="39" t="s">
        <v>18</v>
      </c>
      <c r="D491" s="39" t="s">
        <v>1582</v>
      </c>
      <c r="E491" s="40" t="s">
        <v>1583</v>
      </c>
      <c r="F491" s="39" t="s">
        <v>29</v>
      </c>
      <c r="G491" s="41">
        <v>4</v>
      </c>
      <c r="H491" s="42" t="s">
        <v>2110</v>
      </c>
      <c r="I491" s="52" t="s">
        <v>2110</v>
      </c>
      <c r="J491" s="43" t="e">
        <f t="shared" si="44"/>
        <v>#VALUE!</v>
      </c>
      <c r="K491" s="43" t="e">
        <f t="shared" si="45"/>
        <v>#VALUE!</v>
      </c>
      <c r="L491" s="44" t="e">
        <f>K491/SUBTOTAL(109, K9:K809)</f>
        <v>#VALUE!</v>
      </c>
    </row>
    <row r="492" spans="1:12" x14ac:dyDescent="0.2">
      <c r="A492" s="45" t="s">
        <v>1204</v>
      </c>
      <c r="B492" s="46" t="s">
        <v>24</v>
      </c>
      <c r="C492" s="47" t="s">
        <v>18</v>
      </c>
      <c r="D492" s="47" t="s">
        <v>1584</v>
      </c>
      <c r="E492" s="48" t="s">
        <v>1585</v>
      </c>
      <c r="F492" s="47" t="s">
        <v>29</v>
      </c>
      <c r="G492" s="49">
        <v>3</v>
      </c>
      <c r="H492" s="42" t="s">
        <v>2110</v>
      </c>
      <c r="I492" s="52" t="s">
        <v>2110</v>
      </c>
      <c r="J492" s="50" t="e">
        <f t="shared" si="44"/>
        <v>#VALUE!</v>
      </c>
      <c r="K492" s="50" t="e">
        <f t="shared" si="45"/>
        <v>#VALUE!</v>
      </c>
      <c r="L492" s="51" t="e">
        <f>K492/SUBTOTAL(109, K9:K809)</f>
        <v>#VALUE!</v>
      </c>
    </row>
    <row r="493" spans="1:12" ht="25.5" x14ac:dyDescent="0.2">
      <c r="A493" s="37" t="s">
        <v>1207</v>
      </c>
      <c r="B493" s="38" t="s">
        <v>17</v>
      </c>
      <c r="C493" s="39" t="s">
        <v>18</v>
      </c>
      <c r="D493" s="39" t="s">
        <v>1588</v>
      </c>
      <c r="E493" s="40" t="s">
        <v>1589</v>
      </c>
      <c r="F493" s="39" t="s">
        <v>29</v>
      </c>
      <c r="G493" s="41">
        <v>3</v>
      </c>
      <c r="H493" s="42" t="s">
        <v>2110</v>
      </c>
      <c r="I493" s="52" t="s">
        <v>2110</v>
      </c>
      <c r="J493" s="43" t="e">
        <f t="shared" si="44"/>
        <v>#VALUE!</v>
      </c>
      <c r="K493" s="43" t="e">
        <f t="shared" si="45"/>
        <v>#VALUE!</v>
      </c>
      <c r="L493" s="44" t="e">
        <f>K493/SUBTOTAL(109, K9:K809)</f>
        <v>#VALUE!</v>
      </c>
    </row>
    <row r="494" spans="1:12" ht="25.5" x14ac:dyDescent="0.2">
      <c r="A494" s="45" t="s">
        <v>1210</v>
      </c>
      <c r="B494" s="46" t="s">
        <v>2096</v>
      </c>
      <c r="C494" s="47" t="s">
        <v>18</v>
      </c>
      <c r="D494" s="47" t="s">
        <v>1586</v>
      </c>
      <c r="E494" s="48" t="s">
        <v>1587</v>
      </c>
      <c r="F494" s="47" t="s">
        <v>29</v>
      </c>
      <c r="G494" s="49">
        <v>3</v>
      </c>
      <c r="H494" s="42" t="s">
        <v>2110</v>
      </c>
      <c r="I494" s="52" t="s">
        <v>2110</v>
      </c>
      <c r="J494" s="50" t="e">
        <f t="shared" si="44"/>
        <v>#VALUE!</v>
      </c>
      <c r="K494" s="50" t="e">
        <f t="shared" si="45"/>
        <v>#VALUE!</v>
      </c>
      <c r="L494" s="51" t="e">
        <f>K494/SUBTOTAL(109, K9:K809)</f>
        <v>#VALUE!</v>
      </c>
    </row>
    <row r="495" spans="1:12" x14ac:dyDescent="0.2">
      <c r="A495" s="37" t="s">
        <v>1213</v>
      </c>
      <c r="B495" s="38" t="s">
        <v>2096</v>
      </c>
      <c r="C495" s="39" t="s">
        <v>18</v>
      </c>
      <c r="D495" s="39" t="s">
        <v>1442</v>
      </c>
      <c r="E495" s="40" t="s">
        <v>1443</v>
      </c>
      <c r="F495" s="39" t="s">
        <v>29</v>
      </c>
      <c r="G495" s="41">
        <v>3</v>
      </c>
      <c r="H495" s="42" t="s">
        <v>2110</v>
      </c>
      <c r="I495" s="52" t="s">
        <v>2110</v>
      </c>
      <c r="J495" s="43" t="e">
        <f t="shared" si="44"/>
        <v>#VALUE!</v>
      </c>
      <c r="K495" s="43" t="e">
        <f t="shared" si="45"/>
        <v>#VALUE!</v>
      </c>
      <c r="L495" s="44" t="e">
        <f>K495/SUBTOTAL(109, K9:K809)</f>
        <v>#VALUE!</v>
      </c>
    </row>
    <row r="496" spans="1:12" ht="25.5" x14ac:dyDescent="0.2">
      <c r="A496" s="45" t="s">
        <v>1214</v>
      </c>
      <c r="B496" s="46" t="s">
        <v>2096</v>
      </c>
      <c r="C496" s="47" t="s">
        <v>18</v>
      </c>
      <c r="D496" s="47" t="s">
        <v>1806</v>
      </c>
      <c r="E496" s="48" t="s">
        <v>1807</v>
      </c>
      <c r="F496" s="47" t="s">
        <v>29</v>
      </c>
      <c r="G496" s="49">
        <v>10</v>
      </c>
      <c r="H496" s="42" t="s">
        <v>2110</v>
      </c>
      <c r="I496" s="52" t="s">
        <v>2110</v>
      </c>
      <c r="J496" s="50" t="e">
        <f t="shared" si="44"/>
        <v>#VALUE!</v>
      </c>
      <c r="K496" s="50" t="e">
        <f t="shared" si="45"/>
        <v>#VALUE!</v>
      </c>
      <c r="L496" s="51" t="e">
        <f>K496/SUBTOTAL(109, K9:K809)</f>
        <v>#VALUE!</v>
      </c>
    </row>
    <row r="497" spans="1:12" x14ac:dyDescent="0.2">
      <c r="A497" s="37" t="s">
        <v>1215</v>
      </c>
      <c r="B497" s="38" t="s">
        <v>2096</v>
      </c>
      <c r="C497" s="39" t="s">
        <v>18</v>
      </c>
      <c r="D497" s="39" t="s">
        <v>1444</v>
      </c>
      <c r="E497" s="40" t="s">
        <v>1445</v>
      </c>
      <c r="F497" s="39" t="s">
        <v>29</v>
      </c>
      <c r="G497" s="41">
        <v>1</v>
      </c>
      <c r="H497" s="42" t="s">
        <v>2110</v>
      </c>
      <c r="I497" s="52" t="s">
        <v>2110</v>
      </c>
      <c r="J497" s="43" t="e">
        <f t="shared" si="44"/>
        <v>#VALUE!</v>
      </c>
      <c r="K497" s="43" t="e">
        <f t="shared" si="45"/>
        <v>#VALUE!</v>
      </c>
      <c r="L497" s="44" t="e">
        <f>K497/SUBTOTAL(109, K9:K809)</f>
        <v>#VALUE!</v>
      </c>
    </row>
    <row r="498" spans="1:12" ht="25.5" x14ac:dyDescent="0.2">
      <c r="A498" s="45" t="s">
        <v>1216</v>
      </c>
      <c r="B498" s="46" t="s">
        <v>2096</v>
      </c>
      <c r="C498" s="47" t="s">
        <v>18</v>
      </c>
      <c r="D498" s="47" t="s">
        <v>1609</v>
      </c>
      <c r="E498" s="48" t="s">
        <v>1610</v>
      </c>
      <c r="F498" s="47" t="s">
        <v>29</v>
      </c>
      <c r="G498" s="49">
        <v>15</v>
      </c>
      <c r="H498" s="42" t="s">
        <v>2110</v>
      </c>
      <c r="I498" s="52" t="s">
        <v>2110</v>
      </c>
      <c r="J498" s="50" t="e">
        <f t="shared" si="44"/>
        <v>#VALUE!</v>
      </c>
      <c r="K498" s="50" t="e">
        <f t="shared" si="45"/>
        <v>#VALUE!</v>
      </c>
      <c r="L498" s="51" t="e">
        <f>K498/SUBTOTAL(109, K9:K809)</f>
        <v>#VALUE!</v>
      </c>
    </row>
    <row r="499" spans="1:12" ht="25.5" x14ac:dyDescent="0.2">
      <c r="A499" s="37" t="s">
        <v>1217</v>
      </c>
      <c r="B499" s="38" t="s">
        <v>2096</v>
      </c>
      <c r="C499" s="39" t="s">
        <v>18</v>
      </c>
      <c r="D499" s="39" t="s">
        <v>1611</v>
      </c>
      <c r="E499" s="40" t="s">
        <v>1612</v>
      </c>
      <c r="F499" s="39" t="s">
        <v>29</v>
      </c>
      <c r="G499" s="41">
        <v>10</v>
      </c>
      <c r="H499" s="42" t="s">
        <v>2110</v>
      </c>
      <c r="I499" s="52" t="s">
        <v>2110</v>
      </c>
      <c r="J499" s="43" t="e">
        <f t="shared" si="44"/>
        <v>#VALUE!</v>
      </c>
      <c r="K499" s="43" t="e">
        <f t="shared" si="45"/>
        <v>#VALUE!</v>
      </c>
      <c r="L499" s="44" t="e">
        <f>K499/SUBTOTAL(109, K9:K809)</f>
        <v>#VALUE!</v>
      </c>
    </row>
    <row r="500" spans="1:12" ht="25.5" x14ac:dyDescent="0.2">
      <c r="A500" s="45" t="s">
        <v>1218</v>
      </c>
      <c r="B500" s="46" t="s">
        <v>2096</v>
      </c>
      <c r="C500" s="47" t="s">
        <v>18</v>
      </c>
      <c r="D500" s="47" t="s">
        <v>1613</v>
      </c>
      <c r="E500" s="48" t="s">
        <v>1614</v>
      </c>
      <c r="F500" s="47" t="s">
        <v>29</v>
      </c>
      <c r="G500" s="49">
        <v>10</v>
      </c>
      <c r="H500" s="42" t="s">
        <v>2110</v>
      </c>
      <c r="I500" s="52" t="s">
        <v>2110</v>
      </c>
      <c r="J500" s="50" t="e">
        <f t="shared" si="44"/>
        <v>#VALUE!</v>
      </c>
      <c r="K500" s="50" t="e">
        <f t="shared" si="45"/>
        <v>#VALUE!</v>
      </c>
      <c r="L500" s="51" t="e">
        <f>K500/SUBTOTAL(109, K9:K809)</f>
        <v>#VALUE!</v>
      </c>
    </row>
    <row r="501" spans="1:12" ht="25.5" x14ac:dyDescent="0.2">
      <c r="A501" s="37" t="s">
        <v>1219</v>
      </c>
      <c r="B501" s="38" t="s">
        <v>2096</v>
      </c>
      <c r="C501" s="39" t="s">
        <v>18</v>
      </c>
      <c r="D501" s="39" t="s">
        <v>1615</v>
      </c>
      <c r="E501" s="40" t="s">
        <v>1616</v>
      </c>
      <c r="F501" s="39" t="s">
        <v>29</v>
      </c>
      <c r="G501" s="41">
        <v>60</v>
      </c>
      <c r="H501" s="42" t="s">
        <v>2110</v>
      </c>
      <c r="I501" s="52" t="s">
        <v>2110</v>
      </c>
      <c r="J501" s="43" t="e">
        <f t="shared" si="44"/>
        <v>#VALUE!</v>
      </c>
      <c r="K501" s="43" t="e">
        <f t="shared" si="45"/>
        <v>#VALUE!</v>
      </c>
      <c r="L501" s="44" t="e">
        <f>K501/SUBTOTAL(109, K9:K809)</f>
        <v>#VALUE!</v>
      </c>
    </row>
    <row r="502" spans="1:12" ht="25.5" x14ac:dyDescent="0.2">
      <c r="A502" s="45" t="s">
        <v>1220</v>
      </c>
      <c r="B502" s="46" t="s">
        <v>2096</v>
      </c>
      <c r="C502" s="47" t="s">
        <v>18</v>
      </c>
      <c r="D502" s="47" t="s">
        <v>1617</v>
      </c>
      <c r="E502" s="48" t="s">
        <v>1618</v>
      </c>
      <c r="F502" s="47" t="s">
        <v>29</v>
      </c>
      <c r="G502" s="49">
        <v>50</v>
      </c>
      <c r="H502" s="42" t="s">
        <v>2110</v>
      </c>
      <c r="I502" s="52" t="s">
        <v>2110</v>
      </c>
      <c r="J502" s="50" t="e">
        <f t="shared" si="44"/>
        <v>#VALUE!</v>
      </c>
      <c r="K502" s="50" t="e">
        <f t="shared" si="45"/>
        <v>#VALUE!</v>
      </c>
      <c r="L502" s="51" t="e">
        <f>K502/SUBTOTAL(109, K9:K809)</f>
        <v>#VALUE!</v>
      </c>
    </row>
    <row r="503" spans="1:12" x14ac:dyDescent="0.2">
      <c r="A503" s="37" t="s">
        <v>1221</v>
      </c>
      <c r="B503" s="38" t="s">
        <v>24</v>
      </c>
      <c r="C503" s="39" t="s">
        <v>18</v>
      </c>
      <c r="D503" s="39" t="s">
        <v>1598</v>
      </c>
      <c r="E503" s="40" t="s">
        <v>1599</v>
      </c>
      <c r="F503" s="39" t="s">
        <v>29</v>
      </c>
      <c r="G503" s="41">
        <v>1</v>
      </c>
      <c r="H503" s="42" t="s">
        <v>2110</v>
      </c>
      <c r="I503" s="52" t="s">
        <v>2110</v>
      </c>
      <c r="J503" s="43" t="e">
        <f t="shared" si="44"/>
        <v>#VALUE!</v>
      </c>
      <c r="K503" s="43" t="e">
        <f t="shared" si="45"/>
        <v>#VALUE!</v>
      </c>
      <c r="L503" s="44" t="e">
        <f>K503/SUBTOTAL(109, K9:K809)</f>
        <v>#VALUE!</v>
      </c>
    </row>
    <row r="504" spans="1:12" ht="25.5" x14ac:dyDescent="0.2">
      <c r="A504" s="45" t="s">
        <v>1222</v>
      </c>
      <c r="B504" s="46" t="s">
        <v>17</v>
      </c>
      <c r="C504" s="47" t="s">
        <v>18</v>
      </c>
      <c r="D504" s="47" t="s">
        <v>1607</v>
      </c>
      <c r="E504" s="48" t="s">
        <v>1608</v>
      </c>
      <c r="F504" s="47" t="s">
        <v>29</v>
      </c>
      <c r="G504" s="49">
        <v>5</v>
      </c>
      <c r="H504" s="42" t="s">
        <v>2110</v>
      </c>
      <c r="I504" s="52" t="s">
        <v>2110</v>
      </c>
      <c r="J504" s="50" t="e">
        <f t="shared" si="44"/>
        <v>#VALUE!</v>
      </c>
      <c r="K504" s="50" t="e">
        <f t="shared" si="45"/>
        <v>#VALUE!</v>
      </c>
      <c r="L504" s="51" t="e">
        <f>K504/SUBTOTAL(109, K9:K809)</f>
        <v>#VALUE!</v>
      </c>
    </row>
    <row r="505" spans="1:12" ht="25.5" x14ac:dyDescent="0.2">
      <c r="A505" s="37" t="s">
        <v>1223</v>
      </c>
      <c r="B505" s="38" t="s">
        <v>17</v>
      </c>
      <c r="C505" s="39" t="s">
        <v>18</v>
      </c>
      <c r="D505" s="39" t="s">
        <v>1194</v>
      </c>
      <c r="E505" s="40" t="s">
        <v>1195</v>
      </c>
      <c r="F505" s="39" t="s">
        <v>29</v>
      </c>
      <c r="G505" s="41">
        <v>7</v>
      </c>
      <c r="H505" s="42" t="s">
        <v>2110</v>
      </c>
      <c r="I505" s="52" t="s">
        <v>2110</v>
      </c>
      <c r="J505" s="43" t="e">
        <f t="shared" si="44"/>
        <v>#VALUE!</v>
      </c>
      <c r="K505" s="43" t="e">
        <f t="shared" si="45"/>
        <v>#VALUE!</v>
      </c>
      <c r="L505" s="44" t="e">
        <f>K505/SUBTOTAL(109, K9:K809)</f>
        <v>#VALUE!</v>
      </c>
    </row>
    <row r="506" spans="1:12" x14ac:dyDescent="0.2">
      <c r="A506" s="45" t="s">
        <v>1224</v>
      </c>
      <c r="B506" s="46" t="s">
        <v>24</v>
      </c>
      <c r="C506" s="47" t="s">
        <v>18</v>
      </c>
      <c r="D506" s="47" t="s">
        <v>1600</v>
      </c>
      <c r="E506" s="48" t="s">
        <v>1601</v>
      </c>
      <c r="F506" s="47" t="s">
        <v>29</v>
      </c>
      <c r="G506" s="49">
        <v>1</v>
      </c>
      <c r="H506" s="42" t="s">
        <v>2110</v>
      </c>
      <c r="I506" s="52" t="s">
        <v>2110</v>
      </c>
      <c r="J506" s="50" t="e">
        <f t="shared" si="44"/>
        <v>#VALUE!</v>
      </c>
      <c r="K506" s="50" t="e">
        <f t="shared" si="45"/>
        <v>#VALUE!</v>
      </c>
      <c r="L506" s="51" t="e">
        <f>K506/SUBTOTAL(109, K9:K809)</f>
        <v>#VALUE!</v>
      </c>
    </row>
    <row r="507" spans="1:12" ht="25.5" x14ac:dyDescent="0.2">
      <c r="A507" s="37" t="s">
        <v>1225</v>
      </c>
      <c r="B507" s="38" t="s">
        <v>2096</v>
      </c>
      <c r="C507" s="39" t="s">
        <v>18</v>
      </c>
      <c r="D507" s="39" t="s">
        <v>1808</v>
      </c>
      <c r="E507" s="40" t="s">
        <v>1809</v>
      </c>
      <c r="F507" s="39" t="s">
        <v>29</v>
      </c>
      <c r="G507" s="41">
        <v>1</v>
      </c>
      <c r="H507" s="42" t="s">
        <v>2110</v>
      </c>
      <c r="I507" s="52" t="s">
        <v>2110</v>
      </c>
      <c r="J507" s="43" t="e">
        <f t="shared" si="44"/>
        <v>#VALUE!</v>
      </c>
      <c r="K507" s="43" t="e">
        <f t="shared" si="45"/>
        <v>#VALUE!</v>
      </c>
      <c r="L507" s="44" t="e">
        <f>K507/SUBTOTAL(109, K9:K809)</f>
        <v>#VALUE!</v>
      </c>
    </row>
    <row r="508" spans="1:12" x14ac:dyDescent="0.2">
      <c r="A508" s="45" t="s">
        <v>1226</v>
      </c>
      <c r="B508" s="46" t="s">
        <v>2096</v>
      </c>
      <c r="C508" s="47" t="s">
        <v>18</v>
      </c>
      <c r="D508" s="47" t="s">
        <v>1605</v>
      </c>
      <c r="E508" s="48" t="s">
        <v>1606</v>
      </c>
      <c r="F508" s="47" t="s">
        <v>29</v>
      </c>
      <c r="G508" s="49">
        <v>12</v>
      </c>
      <c r="H508" s="42" t="s">
        <v>2110</v>
      </c>
      <c r="I508" s="52" t="s">
        <v>2110</v>
      </c>
      <c r="J508" s="50" t="e">
        <f t="shared" si="44"/>
        <v>#VALUE!</v>
      </c>
      <c r="K508" s="50" t="e">
        <f t="shared" si="45"/>
        <v>#VALUE!</v>
      </c>
      <c r="L508" s="51" t="e">
        <f>K508/SUBTOTAL(109, K9:K809)</f>
        <v>#VALUE!</v>
      </c>
    </row>
    <row r="509" spans="1:12" x14ac:dyDescent="0.2">
      <c r="A509" s="37" t="s">
        <v>1227</v>
      </c>
      <c r="B509" s="38" t="s">
        <v>1602</v>
      </c>
      <c r="C509" s="39" t="s">
        <v>18</v>
      </c>
      <c r="D509" s="39" t="s">
        <v>1603</v>
      </c>
      <c r="E509" s="40" t="s">
        <v>1604</v>
      </c>
      <c r="F509" s="39" t="s">
        <v>29</v>
      </c>
      <c r="G509" s="41">
        <v>2</v>
      </c>
      <c r="H509" s="42" t="s">
        <v>2110</v>
      </c>
      <c r="I509" s="52" t="s">
        <v>2110</v>
      </c>
      <c r="J509" s="43" t="e">
        <f t="shared" si="44"/>
        <v>#VALUE!</v>
      </c>
      <c r="K509" s="43" t="e">
        <f t="shared" si="45"/>
        <v>#VALUE!</v>
      </c>
      <c r="L509" s="44" t="e">
        <f>K509/SUBTOTAL(109, K9:K809)</f>
        <v>#VALUE!</v>
      </c>
    </row>
    <row r="510" spans="1:12" x14ac:dyDescent="0.2">
      <c r="A510" s="45" t="s">
        <v>1228</v>
      </c>
      <c r="B510" s="46" t="s">
        <v>2096</v>
      </c>
      <c r="C510" s="47" t="s">
        <v>18</v>
      </c>
      <c r="D510" s="47" t="s">
        <v>1446</v>
      </c>
      <c r="E510" s="48" t="s">
        <v>1447</v>
      </c>
      <c r="F510" s="47" t="s">
        <v>1110</v>
      </c>
      <c r="G510" s="49">
        <v>1</v>
      </c>
      <c r="H510" s="42" t="s">
        <v>2110</v>
      </c>
      <c r="I510" s="52" t="s">
        <v>2110</v>
      </c>
      <c r="J510" s="50" t="e">
        <f t="shared" si="44"/>
        <v>#VALUE!</v>
      </c>
      <c r="K510" s="50" t="e">
        <f t="shared" si="45"/>
        <v>#VALUE!</v>
      </c>
      <c r="L510" s="51" t="e">
        <f>K510/SUBTOTAL(109, K9:K809)</f>
        <v>#VALUE!</v>
      </c>
    </row>
    <row r="511" spans="1:12" x14ac:dyDescent="0.2">
      <c r="A511" s="37" t="s">
        <v>1229</v>
      </c>
      <c r="B511" s="38" t="s">
        <v>2096</v>
      </c>
      <c r="C511" s="39" t="s">
        <v>18</v>
      </c>
      <c r="D511" s="39" t="s">
        <v>1810</v>
      </c>
      <c r="E511" s="40" t="s">
        <v>1811</v>
      </c>
      <c r="F511" s="39" t="s">
        <v>29</v>
      </c>
      <c r="G511" s="41">
        <v>1</v>
      </c>
      <c r="H511" s="42" t="s">
        <v>2110</v>
      </c>
      <c r="I511" s="52" t="s">
        <v>2110</v>
      </c>
      <c r="J511" s="43" t="e">
        <f t="shared" si="44"/>
        <v>#VALUE!</v>
      </c>
      <c r="K511" s="43" t="e">
        <f t="shared" si="45"/>
        <v>#VALUE!</v>
      </c>
      <c r="L511" s="44" t="e">
        <f>K511/SUBTOTAL(109, K9:K809)</f>
        <v>#VALUE!</v>
      </c>
    </row>
    <row r="512" spans="1:12" x14ac:dyDescent="0.2">
      <c r="A512" s="45" t="s">
        <v>1230</v>
      </c>
      <c r="B512" s="46" t="s">
        <v>2096</v>
      </c>
      <c r="C512" s="47" t="s">
        <v>18</v>
      </c>
      <c r="D512" s="47" t="s">
        <v>1812</v>
      </c>
      <c r="E512" s="48" t="s">
        <v>1813</v>
      </c>
      <c r="F512" s="47" t="s">
        <v>29</v>
      </c>
      <c r="G512" s="49">
        <v>1</v>
      </c>
      <c r="H512" s="42" t="s">
        <v>2110</v>
      </c>
      <c r="I512" s="52" t="s">
        <v>2110</v>
      </c>
      <c r="J512" s="50" t="e">
        <f t="shared" si="44"/>
        <v>#VALUE!</v>
      </c>
      <c r="K512" s="50" t="e">
        <f t="shared" si="45"/>
        <v>#VALUE!</v>
      </c>
      <c r="L512" s="51" t="e">
        <f>K512/SUBTOTAL(109, K9:K809)</f>
        <v>#VALUE!</v>
      </c>
    </row>
    <row r="513" spans="1:12" ht="25.5" x14ac:dyDescent="0.2">
      <c r="A513" s="37" t="s">
        <v>1231</v>
      </c>
      <c r="B513" s="38" t="s">
        <v>17</v>
      </c>
      <c r="C513" s="39" t="s">
        <v>18</v>
      </c>
      <c r="D513" s="39" t="s">
        <v>1450</v>
      </c>
      <c r="E513" s="40" t="s">
        <v>1451</v>
      </c>
      <c r="F513" s="39" t="s">
        <v>29</v>
      </c>
      <c r="G513" s="41">
        <v>1</v>
      </c>
      <c r="H513" s="42" t="s">
        <v>2110</v>
      </c>
      <c r="I513" s="52" t="s">
        <v>2110</v>
      </c>
      <c r="J513" s="43" t="e">
        <f t="shared" si="44"/>
        <v>#VALUE!</v>
      </c>
      <c r="K513" s="43" t="e">
        <f t="shared" si="45"/>
        <v>#VALUE!</v>
      </c>
      <c r="L513" s="44" t="e">
        <f>K513/SUBTOTAL(109, K9:K809)</f>
        <v>#VALUE!</v>
      </c>
    </row>
    <row r="514" spans="1:12" x14ac:dyDescent="0.2">
      <c r="A514" s="45" t="s">
        <v>1448</v>
      </c>
      <c r="B514" s="46" t="s">
        <v>2096</v>
      </c>
      <c r="C514" s="47" t="s">
        <v>18</v>
      </c>
      <c r="D514" s="47" t="s">
        <v>1814</v>
      </c>
      <c r="E514" s="48" t="s">
        <v>1815</v>
      </c>
      <c r="F514" s="47" t="s">
        <v>29</v>
      </c>
      <c r="G514" s="49">
        <v>7</v>
      </c>
      <c r="H514" s="42" t="s">
        <v>2110</v>
      </c>
      <c r="I514" s="52" t="s">
        <v>2110</v>
      </c>
      <c r="J514" s="50" t="e">
        <f t="shared" si="44"/>
        <v>#VALUE!</v>
      </c>
      <c r="K514" s="50" t="e">
        <f t="shared" si="45"/>
        <v>#VALUE!</v>
      </c>
      <c r="L514" s="51" t="e">
        <f>K514/SUBTOTAL(109, K9:K809)</f>
        <v>#VALUE!</v>
      </c>
    </row>
    <row r="515" spans="1:12" x14ac:dyDescent="0.2">
      <c r="A515" s="37" t="s">
        <v>1449</v>
      </c>
      <c r="B515" s="38" t="s">
        <v>24</v>
      </c>
      <c r="C515" s="39" t="s">
        <v>18</v>
      </c>
      <c r="D515" s="39" t="s">
        <v>1598</v>
      </c>
      <c r="E515" s="40" t="s">
        <v>1599</v>
      </c>
      <c r="F515" s="39" t="s">
        <v>29</v>
      </c>
      <c r="G515" s="41">
        <v>3</v>
      </c>
      <c r="H515" s="42" t="s">
        <v>2110</v>
      </c>
      <c r="I515" s="52" t="s">
        <v>2110</v>
      </c>
      <c r="J515" s="43" t="e">
        <f t="shared" si="44"/>
        <v>#VALUE!</v>
      </c>
      <c r="K515" s="43" t="e">
        <f t="shared" si="45"/>
        <v>#VALUE!</v>
      </c>
      <c r="L515" s="44" t="e">
        <f>K515/SUBTOTAL(109, K9:K809)</f>
        <v>#VALUE!</v>
      </c>
    </row>
    <row r="516" spans="1:12" ht="25.5" x14ac:dyDescent="0.2">
      <c r="A516" s="45" t="s">
        <v>1452</v>
      </c>
      <c r="B516" s="46" t="s">
        <v>24</v>
      </c>
      <c r="C516" s="47" t="s">
        <v>18</v>
      </c>
      <c r="D516" s="47" t="s">
        <v>1816</v>
      </c>
      <c r="E516" s="48" t="s">
        <v>1817</v>
      </c>
      <c r="F516" s="47" t="s">
        <v>29</v>
      </c>
      <c r="G516" s="49">
        <v>2</v>
      </c>
      <c r="H516" s="42" t="s">
        <v>2110</v>
      </c>
      <c r="I516" s="52" t="s">
        <v>2110</v>
      </c>
      <c r="J516" s="50" t="e">
        <f t="shared" si="44"/>
        <v>#VALUE!</v>
      </c>
      <c r="K516" s="50" t="e">
        <f t="shared" si="45"/>
        <v>#VALUE!</v>
      </c>
      <c r="L516" s="51" t="e">
        <f>K516/SUBTOTAL(109, K9:K809)</f>
        <v>#VALUE!</v>
      </c>
    </row>
    <row r="517" spans="1:12" ht="25.5" x14ac:dyDescent="0.2">
      <c r="A517" s="37" t="s">
        <v>1453</v>
      </c>
      <c r="B517" s="38" t="s">
        <v>2096</v>
      </c>
      <c r="C517" s="39" t="s">
        <v>18</v>
      </c>
      <c r="D517" s="39" t="s">
        <v>1818</v>
      </c>
      <c r="E517" s="40" t="s">
        <v>1819</v>
      </c>
      <c r="F517" s="39" t="s">
        <v>901</v>
      </c>
      <c r="G517" s="41">
        <v>30</v>
      </c>
      <c r="H517" s="42" t="s">
        <v>2110</v>
      </c>
      <c r="I517" s="52" t="s">
        <v>2110</v>
      </c>
      <c r="J517" s="43" t="e">
        <f t="shared" si="44"/>
        <v>#VALUE!</v>
      </c>
      <c r="K517" s="43" t="e">
        <f t="shared" si="45"/>
        <v>#VALUE!</v>
      </c>
      <c r="L517" s="44" t="e">
        <f>K517/SUBTOTAL(109, K9:K809)</f>
        <v>#VALUE!</v>
      </c>
    </row>
    <row r="518" spans="1:12" x14ac:dyDescent="0.2">
      <c r="A518" s="45" t="s">
        <v>1454</v>
      </c>
      <c r="B518" s="46" t="s">
        <v>2096</v>
      </c>
      <c r="C518" s="47" t="s">
        <v>18</v>
      </c>
      <c r="D518" s="47" t="s">
        <v>1820</v>
      </c>
      <c r="E518" s="48" t="s">
        <v>1821</v>
      </c>
      <c r="F518" s="47" t="s">
        <v>29</v>
      </c>
      <c r="G518" s="49">
        <v>5</v>
      </c>
      <c r="H518" s="42" t="s">
        <v>2110</v>
      </c>
      <c r="I518" s="52" t="s">
        <v>2110</v>
      </c>
      <c r="J518" s="50" t="e">
        <f t="shared" si="44"/>
        <v>#VALUE!</v>
      </c>
      <c r="K518" s="50" t="e">
        <f t="shared" si="45"/>
        <v>#VALUE!</v>
      </c>
      <c r="L518" s="51" t="e">
        <f>K518/SUBTOTAL(109, K9:K809)</f>
        <v>#VALUE!</v>
      </c>
    </row>
    <row r="519" spans="1:12" x14ac:dyDescent="0.2">
      <c r="A519" s="37" t="s">
        <v>1455</v>
      </c>
      <c r="B519" s="38" t="s">
        <v>2096</v>
      </c>
      <c r="C519" s="39" t="s">
        <v>18</v>
      </c>
      <c r="D519" s="39" t="s">
        <v>1820</v>
      </c>
      <c r="E519" s="40" t="s">
        <v>1821</v>
      </c>
      <c r="F519" s="39" t="s">
        <v>29</v>
      </c>
      <c r="G519" s="41">
        <v>7</v>
      </c>
      <c r="H519" s="42" t="s">
        <v>2110</v>
      </c>
      <c r="I519" s="52" t="s">
        <v>2110</v>
      </c>
      <c r="J519" s="43" t="e">
        <f t="shared" si="44"/>
        <v>#VALUE!</v>
      </c>
      <c r="K519" s="43" t="e">
        <f t="shared" si="45"/>
        <v>#VALUE!</v>
      </c>
      <c r="L519" s="44" t="e">
        <f>K519/SUBTOTAL(109, K9:K809)</f>
        <v>#VALUE!</v>
      </c>
    </row>
    <row r="520" spans="1:12" x14ac:dyDescent="0.2">
      <c r="A520" s="45" t="s">
        <v>1456</v>
      </c>
      <c r="B520" s="46" t="s">
        <v>17</v>
      </c>
      <c r="C520" s="47" t="s">
        <v>72</v>
      </c>
      <c r="D520" s="47" t="s">
        <v>1160</v>
      </c>
      <c r="E520" s="48" t="s">
        <v>1161</v>
      </c>
      <c r="F520" s="47" t="s">
        <v>29</v>
      </c>
      <c r="G520" s="49">
        <v>7</v>
      </c>
      <c r="H520" s="42" t="s">
        <v>2110</v>
      </c>
      <c r="I520" s="52" t="s">
        <v>2110</v>
      </c>
      <c r="J520" s="50" t="e">
        <f t="shared" si="44"/>
        <v>#VALUE!</v>
      </c>
      <c r="K520" s="50" t="e">
        <f t="shared" si="45"/>
        <v>#VALUE!</v>
      </c>
      <c r="L520" s="51" t="e">
        <f>K520/SUBTOTAL(109, K9:K809)</f>
        <v>#VALUE!</v>
      </c>
    </row>
    <row r="521" spans="1:12" x14ac:dyDescent="0.2">
      <c r="A521" s="37" t="s">
        <v>1457</v>
      </c>
      <c r="B521" s="38" t="s">
        <v>17</v>
      </c>
      <c r="C521" s="39" t="s">
        <v>72</v>
      </c>
      <c r="D521" s="39" t="s">
        <v>1160</v>
      </c>
      <c r="E521" s="40" t="s">
        <v>1161</v>
      </c>
      <c r="F521" s="39" t="s">
        <v>29</v>
      </c>
      <c r="G521" s="41">
        <v>10</v>
      </c>
      <c r="H521" s="42" t="s">
        <v>2110</v>
      </c>
      <c r="I521" s="52" t="s">
        <v>2110</v>
      </c>
      <c r="J521" s="43" t="e">
        <f t="shared" si="44"/>
        <v>#VALUE!</v>
      </c>
      <c r="K521" s="43" t="e">
        <f t="shared" si="45"/>
        <v>#VALUE!</v>
      </c>
      <c r="L521" s="44" t="e">
        <f>K521/SUBTOTAL(109, K9:K809)</f>
        <v>#VALUE!</v>
      </c>
    </row>
    <row r="522" spans="1:12" x14ac:dyDescent="0.2">
      <c r="A522" s="45" t="s">
        <v>1822</v>
      </c>
      <c r="B522" s="46" t="s">
        <v>17</v>
      </c>
      <c r="C522" s="47" t="s">
        <v>72</v>
      </c>
      <c r="D522" s="47" t="s">
        <v>1162</v>
      </c>
      <c r="E522" s="48" t="s">
        <v>1163</v>
      </c>
      <c r="F522" s="47" t="s">
        <v>29</v>
      </c>
      <c r="G522" s="49">
        <v>150</v>
      </c>
      <c r="H522" s="42" t="s">
        <v>2110</v>
      </c>
      <c r="I522" s="52" t="s">
        <v>2110</v>
      </c>
      <c r="J522" s="50" t="e">
        <f t="shared" si="44"/>
        <v>#VALUE!</v>
      </c>
      <c r="K522" s="50" t="e">
        <f t="shared" si="45"/>
        <v>#VALUE!</v>
      </c>
      <c r="L522" s="51" t="e">
        <f>K522/SUBTOTAL(109, K9:K809)</f>
        <v>#VALUE!</v>
      </c>
    </row>
    <row r="523" spans="1:12" ht="25.5" x14ac:dyDescent="0.2">
      <c r="A523" s="37" t="s">
        <v>1823</v>
      </c>
      <c r="B523" s="38" t="s">
        <v>17</v>
      </c>
      <c r="C523" s="39" t="s">
        <v>18</v>
      </c>
      <c r="D523" s="39" t="s">
        <v>1293</v>
      </c>
      <c r="E523" s="40" t="s">
        <v>1294</v>
      </c>
      <c r="F523" s="39" t="s">
        <v>29</v>
      </c>
      <c r="G523" s="41">
        <v>1</v>
      </c>
      <c r="H523" s="42" t="s">
        <v>2110</v>
      </c>
      <c r="I523" s="52" t="s">
        <v>2110</v>
      </c>
      <c r="J523" s="43" t="e">
        <f t="shared" si="44"/>
        <v>#VALUE!</v>
      </c>
      <c r="K523" s="43" t="e">
        <f t="shared" si="45"/>
        <v>#VALUE!</v>
      </c>
      <c r="L523" s="44" t="e">
        <f>K523/SUBTOTAL(109, K9:K809)</f>
        <v>#VALUE!</v>
      </c>
    </row>
    <row r="524" spans="1:12" ht="25.5" x14ac:dyDescent="0.2">
      <c r="A524" s="45" t="s">
        <v>1824</v>
      </c>
      <c r="B524" s="46" t="s">
        <v>17</v>
      </c>
      <c r="C524" s="47" t="s">
        <v>18</v>
      </c>
      <c r="D524" s="47" t="s">
        <v>1185</v>
      </c>
      <c r="E524" s="48" t="s">
        <v>1186</v>
      </c>
      <c r="F524" s="47" t="s">
        <v>29</v>
      </c>
      <c r="G524" s="49">
        <v>5</v>
      </c>
      <c r="H524" s="42" t="s">
        <v>2110</v>
      </c>
      <c r="I524" s="52" t="s">
        <v>2110</v>
      </c>
      <c r="J524" s="50" t="e">
        <f t="shared" si="44"/>
        <v>#VALUE!</v>
      </c>
      <c r="K524" s="50" t="e">
        <f t="shared" si="45"/>
        <v>#VALUE!</v>
      </c>
      <c r="L524" s="51" t="e">
        <f>K524/SUBTOTAL(109, K9:K809)</f>
        <v>#VALUE!</v>
      </c>
    </row>
    <row r="525" spans="1:12" ht="25.5" x14ac:dyDescent="0.2">
      <c r="A525" s="37" t="s">
        <v>1825</v>
      </c>
      <c r="B525" s="38" t="s">
        <v>17</v>
      </c>
      <c r="C525" s="39" t="s">
        <v>18</v>
      </c>
      <c r="D525" s="39" t="s">
        <v>1185</v>
      </c>
      <c r="E525" s="40" t="s">
        <v>1186</v>
      </c>
      <c r="F525" s="39" t="s">
        <v>29</v>
      </c>
      <c r="G525" s="41">
        <v>1</v>
      </c>
      <c r="H525" s="42" t="s">
        <v>2110</v>
      </c>
      <c r="I525" s="52" t="s">
        <v>2110</v>
      </c>
      <c r="J525" s="43" t="e">
        <f t="shared" si="44"/>
        <v>#VALUE!</v>
      </c>
      <c r="K525" s="43" t="e">
        <f t="shared" si="45"/>
        <v>#VALUE!</v>
      </c>
      <c r="L525" s="44" t="e">
        <f>K525/SUBTOTAL(109, K9:K809)</f>
        <v>#VALUE!</v>
      </c>
    </row>
    <row r="526" spans="1:12" ht="25.5" x14ac:dyDescent="0.2">
      <c r="A526" s="45" t="s">
        <v>1826</v>
      </c>
      <c r="B526" s="46" t="s">
        <v>2096</v>
      </c>
      <c r="C526" s="47" t="s">
        <v>18</v>
      </c>
      <c r="D526" s="47" t="s">
        <v>1491</v>
      </c>
      <c r="E526" s="48" t="s">
        <v>1492</v>
      </c>
      <c r="F526" s="47" t="s">
        <v>29</v>
      </c>
      <c r="G526" s="49">
        <v>7</v>
      </c>
      <c r="H526" s="42" t="s">
        <v>2110</v>
      </c>
      <c r="I526" s="52" t="s">
        <v>2110</v>
      </c>
      <c r="J526" s="50" t="e">
        <f t="shared" si="44"/>
        <v>#VALUE!</v>
      </c>
      <c r="K526" s="50" t="e">
        <f t="shared" si="45"/>
        <v>#VALUE!</v>
      </c>
      <c r="L526" s="51" t="e">
        <f>K526/SUBTOTAL(109, K9:K809)</f>
        <v>#VALUE!</v>
      </c>
    </row>
    <row r="527" spans="1:12" ht="25.5" x14ac:dyDescent="0.2">
      <c r="A527" s="37" t="s">
        <v>1827</v>
      </c>
      <c r="B527" s="38" t="s">
        <v>2096</v>
      </c>
      <c r="C527" s="39" t="s">
        <v>18</v>
      </c>
      <c r="D527" s="39" t="s">
        <v>1491</v>
      </c>
      <c r="E527" s="40" t="s">
        <v>1492</v>
      </c>
      <c r="F527" s="39" t="s">
        <v>29</v>
      </c>
      <c r="G527" s="41">
        <v>9</v>
      </c>
      <c r="H527" s="42" t="s">
        <v>2110</v>
      </c>
      <c r="I527" s="52" t="s">
        <v>2110</v>
      </c>
      <c r="J527" s="43" t="e">
        <f t="shared" si="44"/>
        <v>#VALUE!</v>
      </c>
      <c r="K527" s="43" t="e">
        <f t="shared" si="45"/>
        <v>#VALUE!</v>
      </c>
      <c r="L527" s="44" t="e">
        <f>K527/SUBTOTAL(109, K9:K809)</f>
        <v>#VALUE!</v>
      </c>
    </row>
    <row r="528" spans="1:12" ht="25.5" x14ac:dyDescent="0.2">
      <c r="A528" s="45" t="s">
        <v>1828</v>
      </c>
      <c r="B528" s="46" t="s">
        <v>17</v>
      </c>
      <c r="C528" s="47" t="s">
        <v>18</v>
      </c>
      <c r="D528" s="47" t="s">
        <v>1300</v>
      </c>
      <c r="E528" s="48" t="s">
        <v>1301</v>
      </c>
      <c r="F528" s="47" t="s">
        <v>29</v>
      </c>
      <c r="G528" s="49">
        <v>3</v>
      </c>
      <c r="H528" s="42" t="s">
        <v>2110</v>
      </c>
      <c r="I528" s="52" t="s">
        <v>2110</v>
      </c>
      <c r="J528" s="50" t="e">
        <f t="shared" si="44"/>
        <v>#VALUE!</v>
      </c>
      <c r="K528" s="50" t="e">
        <f t="shared" si="45"/>
        <v>#VALUE!</v>
      </c>
      <c r="L528" s="51" t="e">
        <f>K528/SUBTOTAL(109, K9:K809)</f>
        <v>#VALUE!</v>
      </c>
    </row>
    <row r="529" spans="1:12" x14ac:dyDescent="0.2">
      <c r="A529" s="37" t="s">
        <v>1829</v>
      </c>
      <c r="B529" s="38" t="s">
        <v>24</v>
      </c>
      <c r="C529" s="39" t="s">
        <v>18</v>
      </c>
      <c r="D529" s="39" t="s">
        <v>1830</v>
      </c>
      <c r="E529" s="40" t="s">
        <v>1831</v>
      </c>
      <c r="F529" s="39" t="s">
        <v>29</v>
      </c>
      <c r="G529" s="41">
        <v>3</v>
      </c>
      <c r="H529" s="42" t="s">
        <v>2110</v>
      </c>
      <c r="I529" s="52" t="s">
        <v>2110</v>
      </c>
      <c r="J529" s="43" t="e">
        <f t="shared" si="44"/>
        <v>#VALUE!</v>
      </c>
      <c r="K529" s="43" t="e">
        <f t="shared" si="45"/>
        <v>#VALUE!</v>
      </c>
      <c r="L529" s="44" t="e">
        <f>K529/SUBTOTAL(109, K9:K809)</f>
        <v>#VALUE!</v>
      </c>
    </row>
    <row r="530" spans="1:12" ht="25.5" x14ac:dyDescent="0.2">
      <c r="A530" s="45" t="s">
        <v>1832</v>
      </c>
      <c r="B530" s="46" t="s">
        <v>17</v>
      </c>
      <c r="C530" s="47" t="s">
        <v>18</v>
      </c>
      <c r="D530" s="47" t="s">
        <v>994</v>
      </c>
      <c r="E530" s="48" t="s">
        <v>995</v>
      </c>
      <c r="F530" s="47" t="s">
        <v>29</v>
      </c>
      <c r="G530" s="49">
        <v>6</v>
      </c>
      <c r="H530" s="42" t="s">
        <v>2110</v>
      </c>
      <c r="I530" s="52" t="s">
        <v>2110</v>
      </c>
      <c r="J530" s="50" t="e">
        <f t="shared" si="44"/>
        <v>#VALUE!</v>
      </c>
      <c r="K530" s="50" t="e">
        <f t="shared" si="45"/>
        <v>#VALUE!</v>
      </c>
      <c r="L530" s="51" t="e">
        <f>K530/SUBTOTAL(109, K9:K809)</f>
        <v>#VALUE!</v>
      </c>
    </row>
    <row r="531" spans="1:12" ht="51" x14ac:dyDescent="0.2">
      <c r="A531" s="37" t="s">
        <v>1833</v>
      </c>
      <c r="B531" s="38" t="s">
        <v>2096</v>
      </c>
      <c r="C531" s="39" t="s">
        <v>18</v>
      </c>
      <c r="D531" s="39" t="s">
        <v>1474</v>
      </c>
      <c r="E531" s="40" t="s">
        <v>1475</v>
      </c>
      <c r="F531" s="39" t="s">
        <v>29</v>
      </c>
      <c r="G531" s="41">
        <v>12</v>
      </c>
      <c r="H531" s="42" t="s">
        <v>2110</v>
      </c>
      <c r="I531" s="52" t="s">
        <v>2110</v>
      </c>
      <c r="J531" s="43" t="e">
        <f t="shared" si="44"/>
        <v>#VALUE!</v>
      </c>
      <c r="K531" s="43" t="e">
        <f t="shared" si="45"/>
        <v>#VALUE!</v>
      </c>
      <c r="L531" s="44" t="e">
        <f>K531/SUBTOTAL(109, K9:K809)</f>
        <v>#VALUE!</v>
      </c>
    </row>
    <row r="532" spans="1:12" x14ac:dyDescent="0.2">
      <c r="A532" s="45" t="s">
        <v>1834</v>
      </c>
      <c r="B532" s="46" t="s">
        <v>2096</v>
      </c>
      <c r="C532" s="47" t="s">
        <v>18</v>
      </c>
      <c r="D532" s="47" t="s">
        <v>1835</v>
      </c>
      <c r="E532" s="48" t="s">
        <v>1836</v>
      </c>
      <c r="F532" s="47" t="s">
        <v>29</v>
      </c>
      <c r="G532" s="49">
        <v>8</v>
      </c>
      <c r="H532" s="42" t="s">
        <v>2110</v>
      </c>
      <c r="I532" s="52" t="s">
        <v>2110</v>
      </c>
      <c r="J532" s="50" t="e">
        <f t="shared" si="44"/>
        <v>#VALUE!</v>
      </c>
      <c r="K532" s="50" t="e">
        <f t="shared" si="45"/>
        <v>#VALUE!</v>
      </c>
      <c r="L532" s="51" t="e">
        <f>K532/SUBTOTAL(109, K9:K809)</f>
        <v>#VALUE!</v>
      </c>
    </row>
    <row r="533" spans="1:12" x14ac:dyDescent="0.2">
      <c r="A533" s="37" t="s">
        <v>1837</v>
      </c>
      <c r="B533" s="38" t="s">
        <v>24</v>
      </c>
      <c r="C533" s="39" t="s">
        <v>18</v>
      </c>
      <c r="D533" s="39" t="s">
        <v>1838</v>
      </c>
      <c r="E533" s="40" t="s">
        <v>1839</v>
      </c>
      <c r="F533" s="39" t="s">
        <v>29</v>
      </c>
      <c r="G533" s="41">
        <v>3</v>
      </c>
      <c r="H533" s="42" t="s">
        <v>2110</v>
      </c>
      <c r="I533" s="52" t="s">
        <v>2110</v>
      </c>
      <c r="J533" s="43" t="e">
        <f t="shared" si="44"/>
        <v>#VALUE!</v>
      </c>
      <c r="K533" s="43" t="e">
        <f t="shared" si="45"/>
        <v>#VALUE!</v>
      </c>
      <c r="L533" s="44" t="e">
        <f>K533/SUBTOTAL(109, K9:K809)</f>
        <v>#VALUE!</v>
      </c>
    </row>
    <row r="534" spans="1:12" x14ac:dyDescent="0.2">
      <c r="A534" s="45" t="s">
        <v>1840</v>
      </c>
      <c r="B534" s="46" t="s">
        <v>2096</v>
      </c>
      <c r="C534" s="47" t="s">
        <v>18</v>
      </c>
      <c r="D534" s="47" t="s">
        <v>1841</v>
      </c>
      <c r="E534" s="48" t="s">
        <v>1842</v>
      </c>
      <c r="F534" s="47" t="s">
        <v>1417</v>
      </c>
      <c r="G534" s="49">
        <v>8</v>
      </c>
      <c r="H534" s="42" t="s">
        <v>2110</v>
      </c>
      <c r="I534" s="52" t="s">
        <v>2110</v>
      </c>
      <c r="J534" s="50" t="e">
        <f t="shared" si="44"/>
        <v>#VALUE!</v>
      </c>
      <c r="K534" s="50" t="e">
        <f t="shared" si="45"/>
        <v>#VALUE!</v>
      </c>
      <c r="L534" s="51" t="e">
        <f>K534/SUBTOTAL(109, K9:K809)</f>
        <v>#VALUE!</v>
      </c>
    </row>
    <row r="535" spans="1:12" ht="25.5" x14ac:dyDescent="0.2">
      <c r="A535" s="37" t="s">
        <v>1843</v>
      </c>
      <c r="B535" s="38" t="s">
        <v>17</v>
      </c>
      <c r="C535" s="39" t="s">
        <v>18</v>
      </c>
      <c r="D535" s="39" t="s">
        <v>1844</v>
      </c>
      <c r="E535" s="40" t="s">
        <v>1845</v>
      </c>
      <c r="F535" s="39" t="s">
        <v>29</v>
      </c>
      <c r="G535" s="41">
        <v>5</v>
      </c>
      <c r="H535" s="42" t="s">
        <v>2110</v>
      </c>
      <c r="I535" s="52" t="s">
        <v>2110</v>
      </c>
      <c r="J535" s="43" t="e">
        <f t="shared" si="44"/>
        <v>#VALUE!</v>
      </c>
      <c r="K535" s="43" t="e">
        <f t="shared" si="45"/>
        <v>#VALUE!</v>
      </c>
      <c r="L535" s="44" t="e">
        <f>K535/SUBTOTAL(109, K9:K809)</f>
        <v>#VALUE!</v>
      </c>
    </row>
    <row r="536" spans="1:12" ht="25.5" x14ac:dyDescent="0.2">
      <c r="A536" s="45" t="s">
        <v>1846</v>
      </c>
      <c r="B536" s="46" t="s">
        <v>17</v>
      </c>
      <c r="C536" s="47" t="s">
        <v>18</v>
      </c>
      <c r="D536" s="47" t="s">
        <v>1847</v>
      </c>
      <c r="E536" s="48" t="s">
        <v>1848</v>
      </c>
      <c r="F536" s="47" t="s">
        <v>29</v>
      </c>
      <c r="G536" s="49">
        <v>3</v>
      </c>
      <c r="H536" s="42" t="s">
        <v>2110</v>
      </c>
      <c r="I536" s="52" t="s">
        <v>2110</v>
      </c>
      <c r="J536" s="50" t="e">
        <f t="shared" si="44"/>
        <v>#VALUE!</v>
      </c>
      <c r="K536" s="50" t="e">
        <f t="shared" si="45"/>
        <v>#VALUE!</v>
      </c>
      <c r="L536" s="51" t="e">
        <f>K536/SUBTOTAL(109, K9:K809)</f>
        <v>#VALUE!</v>
      </c>
    </row>
    <row r="537" spans="1:12" ht="38.25" x14ac:dyDescent="0.2">
      <c r="A537" s="37" t="s">
        <v>1849</v>
      </c>
      <c r="B537" s="38" t="s">
        <v>2096</v>
      </c>
      <c r="C537" s="39" t="s">
        <v>18</v>
      </c>
      <c r="D537" s="39" t="s">
        <v>1485</v>
      </c>
      <c r="E537" s="40" t="s">
        <v>1486</v>
      </c>
      <c r="F537" s="39" t="s">
        <v>61</v>
      </c>
      <c r="G537" s="41">
        <v>33</v>
      </c>
      <c r="H537" s="42" t="s">
        <v>2110</v>
      </c>
      <c r="I537" s="52" t="s">
        <v>2110</v>
      </c>
      <c r="J537" s="43" t="e">
        <f t="shared" si="44"/>
        <v>#VALUE!</v>
      </c>
      <c r="K537" s="43" t="e">
        <f t="shared" si="45"/>
        <v>#VALUE!</v>
      </c>
      <c r="L537" s="44" t="e">
        <f>K537/SUBTOTAL(109, K9:K809)</f>
        <v>#VALUE!</v>
      </c>
    </row>
    <row r="538" spans="1:12" ht="25.5" x14ac:dyDescent="0.2">
      <c r="A538" s="45" t="s">
        <v>1850</v>
      </c>
      <c r="B538" s="46" t="s">
        <v>2096</v>
      </c>
      <c r="C538" s="47" t="s">
        <v>18</v>
      </c>
      <c r="D538" s="47" t="s">
        <v>1851</v>
      </c>
      <c r="E538" s="48" t="s">
        <v>1852</v>
      </c>
      <c r="F538" s="47" t="s">
        <v>61</v>
      </c>
      <c r="G538" s="49">
        <v>50</v>
      </c>
      <c r="H538" s="42" t="s">
        <v>2110</v>
      </c>
      <c r="I538" s="52" t="s">
        <v>2110</v>
      </c>
      <c r="J538" s="50" t="e">
        <f t="shared" si="44"/>
        <v>#VALUE!</v>
      </c>
      <c r="K538" s="50" t="e">
        <f t="shared" si="45"/>
        <v>#VALUE!</v>
      </c>
      <c r="L538" s="51" t="e">
        <f>K538/SUBTOTAL(109, K9:K809)</f>
        <v>#VALUE!</v>
      </c>
    </row>
    <row r="539" spans="1:12" x14ac:dyDescent="0.2">
      <c r="A539" s="37" t="s">
        <v>1853</v>
      </c>
      <c r="B539" s="38" t="s">
        <v>24</v>
      </c>
      <c r="C539" s="39" t="s">
        <v>18</v>
      </c>
      <c r="D539" s="39" t="s">
        <v>1458</v>
      </c>
      <c r="E539" s="40" t="s">
        <v>1459</v>
      </c>
      <c r="F539" s="39" t="s">
        <v>61</v>
      </c>
      <c r="G539" s="41">
        <v>48</v>
      </c>
      <c r="H539" s="42" t="s">
        <v>2110</v>
      </c>
      <c r="I539" s="52" t="s">
        <v>2110</v>
      </c>
      <c r="J539" s="43" t="e">
        <f t="shared" si="44"/>
        <v>#VALUE!</v>
      </c>
      <c r="K539" s="43" t="e">
        <f t="shared" si="45"/>
        <v>#VALUE!</v>
      </c>
      <c r="L539" s="44" t="e">
        <f>K539/SUBTOTAL(109, K9:K809)</f>
        <v>#VALUE!</v>
      </c>
    </row>
    <row r="540" spans="1:12" ht="25.5" x14ac:dyDescent="0.2">
      <c r="A540" s="45" t="s">
        <v>1854</v>
      </c>
      <c r="B540" s="46" t="s">
        <v>2096</v>
      </c>
      <c r="C540" s="47" t="s">
        <v>18</v>
      </c>
      <c r="D540" s="47" t="s">
        <v>1855</v>
      </c>
      <c r="E540" s="48" t="s">
        <v>1856</v>
      </c>
      <c r="F540" s="47" t="s">
        <v>106</v>
      </c>
      <c r="G540" s="49">
        <v>21.78</v>
      </c>
      <c r="H540" s="42" t="s">
        <v>2110</v>
      </c>
      <c r="I540" s="52" t="s">
        <v>2110</v>
      </c>
      <c r="J540" s="50" t="e">
        <f t="shared" ref="J540:J547" si="46">TRUNC(H540*(1+I540), 2)</f>
        <v>#VALUE!</v>
      </c>
      <c r="K540" s="50" t="e">
        <f t="shared" ref="K540:K547" si="47">TRUNC(G540*TRUNC(J540, 2), 2)</f>
        <v>#VALUE!</v>
      </c>
      <c r="L540" s="51" t="e">
        <f>K540/SUBTOTAL(109, K9:K809)</f>
        <v>#VALUE!</v>
      </c>
    </row>
    <row r="541" spans="1:12" ht="25.5" x14ac:dyDescent="0.2">
      <c r="A541" s="37" t="s">
        <v>1857</v>
      </c>
      <c r="B541" s="38" t="s">
        <v>2096</v>
      </c>
      <c r="C541" s="39" t="s">
        <v>18</v>
      </c>
      <c r="D541" s="39" t="s">
        <v>1590</v>
      </c>
      <c r="E541" s="40" t="s">
        <v>1591</v>
      </c>
      <c r="F541" s="39" t="s">
        <v>106</v>
      </c>
      <c r="G541" s="41">
        <v>10.44</v>
      </c>
      <c r="H541" s="42" t="s">
        <v>2110</v>
      </c>
      <c r="I541" s="52" t="s">
        <v>2110</v>
      </c>
      <c r="J541" s="43" t="e">
        <f t="shared" si="46"/>
        <v>#VALUE!</v>
      </c>
      <c r="K541" s="43" t="e">
        <f t="shared" si="47"/>
        <v>#VALUE!</v>
      </c>
      <c r="L541" s="44" t="e">
        <f>K541/SUBTOTAL(109, K9:K809)</f>
        <v>#VALUE!</v>
      </c>
    </row>
    <row r="542" spans="1:12" ht="25.5" x14ac:dyDescent="0.2">
      <c r="A542" s="45" t="s">
        <v>1858</v>
      </c>
      <c r="B542" s="46" t="s">
        <v>2096</v>
      </c>
      <c r="C542" s="47" t="s">
        <v>18</v>
      </c>
      <c r="D542" s="47" t="s">
        <v>1592</v>
      </c>
      <c r="E542" s="48" t="s">
        <v>1593</v>
      </c>
      <c r="F542" s="47" t="s">
        <v>61</v>
      </c>
      <c r="G542" s="49">
        <v>12</v>
      </c>
      <c r="H542" s="42" t="s">
        <v>2110</v>
      </c>
      <c r="I542" s="52" t="s">
        <v>2110</v>
      </c>
      <c r="J542" s="50" t="e">
        <f t="shared" si="46"/>
        <v>#VALUE!</v>
      </c>
      <c r="K542" s="50" t="e">
        <f t="shared" si="47"/>
        <v>#VALUE!</v>
      </c>
      <c r="L542" s="51" t="e">
        <f>K542/SUBTOTAL(109, K9:K809)</f>
        <v>#VALUE!</v>
      </c>
    </row>
    <row r="543" spans="1:12" ht="25.5" x14ac:dyDescent="0.2">
      <c r="A543" s="37" t="s">
        <v>1859</v>
      </c>
      <c r="B543" s="38" t="s">
        <v>2096</v>
      </c>
      <c r="C543" s="39" t="s">
        <v>18</v>
      </c>
      <c r="D543" s="39" t="s">
        <v>1596</v>
      </c>
      <c r="E543" s="40" t="s">
        <v>1597</v>
      </c>
      <c r="F543" s="39" t="s">
        <v>61</v>
      </c>
      <c r="G543" s="41">
        <v>18</v>
      </c>
      <c r="H543" s="42" t="s">
        <v>2110</v>
      </c>
      <c r="I543" s="52" t="s">
        <v>2110</v>
      </c>
      <c r="J543" s="43" t="e">
        <f t="shared" si="46"/>
        <v>#VALUE!</v>
      </c>
      <c r="K543" s="43" t="e">
        <f t="shared" si="47"/>
        <v>#VALUE!</v>
      </c>
      <c r="L543" s="44" t="e">
        <f>K543/SUBTOTAL(109, K9:K809)</f>
        <v>#VALUE!</v>
      </c>
    </row>
    <row r="544" spans="1:12" ht="51" x14ac:dyDescent="0.2">
      <c r="A544" s="45" t="s">
        <v>1860</v>
      </c>
      <c r="B544" s="46" t="s">
        <v>2096</v>
      </c>
      <c r="C544" s="47" t="s">
        <v>18</v>
      </c>
      <c r="D544" s="47" t="s">
        <v>1619</v>
      </c>
      <c r="E544" s="48" t="s">
        <v>1620</v>
      </c>
      <c r="F544" s="47" t="s">
        <v>29</v>
      </c>
      <c r="G544" s="49">
        <v>14.91</v>
      </c>
      <c r="H544" s="42" t="s">
        <v>2110</v>
      </c>
      <c r="I544" s="52" t="s">
        <v>2110</v>
      </c>
      <c r="J544" s="50" t="e">
        <f t="shared" si="46"/>
        <v>#VALUE!</v>
      </c>
      <c r="K544" s="50" t="e">
        <f t="shared" si="47"/>
        <v>#VALUE!</v>
      </c>
      <c r="L544" s="51" t="e">
        <f>K544/SUBTOTAL(109, K9:K809)</f>
        <v>#VALUE!</v>
      </c>
    </row>
    <row r="545" spans="1:12" ht="25.5" x14ac:dyDescent="0.2">
      <c r="A545" s="37" t="s">
        <v>1861</v>
      </c>
      <c r="B545" s="38" t="s">
        <v>2096</v>
      </c>
      <c r="C545" s="39" t="s">
        <v>18</v>
      </c>
      <c r="D545" s="39" t="s">
        <v>1578</v>
      </c>
      <c r="E545" s="40" t="s">
        <v>1579</v>
      </c>
      <c r="F545" s="39" t="s">
        <v>29</v>
      </c>
      <c r="G545" s="41">
        <v>3</v>
      </c>
      <c r="H545" s="42" t="s">
        <v>2110</v>
      </c>
      <c r="I545" s="52" t="s">
        <v>2110</v>
      </c>
      <c r="J545" s="43" t="e">
        <f t="shared" si="46"/>
        <v>#VALUE!</v>
      </c>
      <c r="K545" s="43" t="e">
        <f t="shared" si="47"/>
        <v>#VALUE!</v>
      </c>
      <c r="L545" s="44" t="e">
        <f>K545/SUBTOTAL(109, K9:K809)</f>
        <v>#VALUE!</v>
      </c>
    </row>
    <row r="546" spans="1:12" x14ac:dyDescent="0.2">
      <c r="A546" s="45" t="s">
        <v>1862</v>
      </c>
      <c r="B546" s="46" t="s">
        <v>2096</v>
      </c>
      <c r="C546" s="47" t="s">
        <v>18</v>
      </c>
      <c r="D546" s="47" t="s">
        <v>1576</v>
      </c>
      <c r="E546" s="48" t="s">
        <v>1577</v>
      </c>
      <c r="F546" s="47" t="s">
        <v>29</v>
      </c>
      <c r="G546" s="49">
        <v>3</v>
      </c>
      <c r="H546" s="42" t="s">
        <v>2110</v>
      </c>
      <c r="I546" s="52" t="s">
        <v>2110</v>
      </c>
      <c r="J546" s="50" t="e">
        <f t="shared" si="46"/>
        <v>#VALUE!</v>
      </c>
      <c r="K546" s="50" t="e">
        <f t="shared" si="47"/>
        <v>#VALUE!</v>
      </c>
      <c r="L546" s="51" t="e">
        <f>K546/SUBTOTAL(109, K9:K809)</f>
        <v>#VALUE!</v>
      </c>
    </row>
    <row r="547" spans="1:12" x14ac:dyDescent="0.2">
      <c r="A547" s="37" t="s">
        <v>1863</v>
      </c>
      <c r="B547" s="38" t="s">
        <v>2096</v>
      </c>
      <c r="C547" s="39" t="s">
        <v>18</v>
      </c>
      <c r="D547" s="39" t="s">
        <v>1864</v>
      </c>
      <c r="E547" s="40" t="s">
        <v>1865</v>
      </c>
      <c r="F547" s="39" t="s">
        <v>29</v>
      </c>
      <c r="G547" s="41">
        <v>1</v>
      </c>
      <c r="H547" s="42" t="s">
        <v>2110</v>
      </c>
      <c r="I547" s="52" t="s">
        <v>2110</v>
      </c>
      <c r="J547" s="43" t="e">
        <f t="shared" si="46"/>
        <v>#VALUE!</v>
      </c>
      <c r="K547" s="43" t="e">
        <f t="shared" si="47"/>
        <v>#VALUE!</v>
      </c>
      <c r="L547" s="44" t="e">
        <f>K547/SUBTOTAL(109, K9:K809)</f>
        <v>#VALUE!</v>
      </c>
    </row>
    <row r="548" spans="1:12" s="3" customFormat="1" x14ac:dyDescent="0.2">
      <c r="A548" s="23" t="s">
        <v>1232</v>
      </c>
      <c r="B548" s="24"/>
      <c r="C548" s="24"/>
      <c r="D548" s="24"/>
      <c r="E548" s="24" t="s">
        <v>1253</v>
      </c>
      <c r="F548" s="25"/>
      <c r="G548" s="26"/>
      <c r="H548" s="27"/>
      <c r="I548" s="28" t="s">
        <v>15</v>
      </c>
      <c r="J548" s="27"/>
      <c r="K548" s="27" t="e">
        <f>SUBTOTAL(109,K549:K559)</f>
        <v>#VALUE!</v>
      </c>
      <c r="L548" s="29" t="e">
        <f>K548/SUBTOTAL(109, K9:K809)</f>
        <v>#VALUE!</v>
      </c>
    </row>
    <row r="549" spans="1:12" ht="25.5" x14ac:dyDescent="0.2">
      <c r="A549" s="45" t="s">
        <v>1234</v>
      </c>
      <c r="B549" s="46" t="s">
        <v>24</v>
      </c>
      <c r="C549" s="47" t="s">
        <v>18</v>
      </c>
      <c r="D549" s="47" t="s">
        <v>1255</v>
      </c>
      <c r="E549" s="48" t="s">
        <v>1256</v>
      </c>
      <c r="F549" s="47" t="s">
        <v>61</v>
      </c>
      <c r="G549" s="49">
        <v>6</v>
      </c>
      <c r="H549" s="42" t="s">
        <v>2110</v>
      </c>
      <c r="I549" s="52" t="s">
        <v>2110</v>
      </c>
      <c r="J549" s="50" t="e">
        <f t="shared" ref="J549:J559" si="48">TRUNC(H549*(1+I549), 2)</f>
        <v>#VALUE!</v>
      </c>
      <c r="K549" s="50" t="e">
        <f t="shared" ref="K549:K559" si="49">TRUNC(G549*TRUNC(J549, 2), 2)</f>
        <v>#VALUE!</v>
      </c>
      <c r="L549" s="51" t="e">
        <f>K549/SUBTOTAL(109, K9:K809)</f>
        <v>#VALUE!</v>
      </c>
    </row>
    <row r="550" spans="1:12" ht="25.5" x14ac:dyDescent="0.2">
      <c r="A550" s="37" t="s">
        <v>1235</v>
      </c>
      <c r="B550" s="38" t="s">
        <v>24</v>
      </c>
      <c r="C550" s="39" t="s">
        <v>18</v>
      </c>
      <c r="D550" s="39" t="s">
        <v>1258</v>
      </c>
      <c r="E550" s="40" t="s">
        <v>1259</v>
      </c>
      <c r="F550" s="39" t="s">
        <v>61</v>
      </c>
      <c r="G550" s="41">
        <v>6</v>
      </c>
      <c r="H550" s="42" t="s">
        <v>2110</v>
      </c>
      <c r="I550" s="52" t="s">
        <v>2110</v>
      </c>
      <c r="J550" s="43" t="e">
        <f t="shared" si="48"/>
        <v>#VALUE!</v>
      </c>
      <c r="K550" s="43" t="e">
        <f t="shared" si="49"/>
        <v>#VALUE!</v>
      </c>
      <c r="L550" s="44" t="e">
        <f>K550/SUBTOTAL(109, K9:K809)</f>
        <v>#VALUE!</v>
      </c>
    </row>
    <row r="551" spans="1:12" ht="38.25" x14ac:dyDescent="0.2">
      <c r="A551" s="45" t="s">
        <v>1236</v>
      </c>
      <c r="B551" s="46" t="s">
        <v>2096</v>
      </c>
      <c r="C551" s="47" t="s">
        <v>18</v>
      </c>
      <c r="D551" s="47" t="s">
        <v>1480</v>
      </c>
      <c r="E551" s="48" t="s">
        <v>1481</v>
      </c>
      <c r="F551" s="47" t="s">
        <v>61</v>
      </c>
      <c r="G551" s="49">
        <v>18</v>
      </c>
      <c r="H551" s="42" t="s">
        <v>2110</v>
      </c>
      <c r="I551" s="52" t="s">
        <v>2110</v>
      </c>
      <c r="J551" s="50" t="e">
        <f t="shared" si="48"/>
        <v>#VALUE!</v>
      </c>
      <c r="K551" s="50" t="e">
        <f t="shared" si="49"/>
        <v>#VALUE!</v>
      </c>
      <c r="L551" s="51" t="e">
        <f>K551/SUBTOTAL(109, K9:K809)</f>
        <v>#VALUE!</v>
      </c>
    </row>
    <row r="552" spans="1:12" ht="25.5" x14ac:dyDescent="0.2">
      <c r="A552" s="37" t="s">
        <v>1237</v>
      </c>
      <c r="B552" s="38" t="s">
        <v>24</v>
      </c>
      <c r="C552" s="39" t="s">
        <v>18</v>
      </c>
      <c r="D552" s="39" t="s">
        <v>1262</v>
      </c>
      <c r="E552" s="40" t="s">
        <v>1263</v>
      </c>
      <c r="F552" s="39" t="s">
        <v>61</v>
      </c>
      <c r="G552" s="41">
        <v>21</v>
      </c>
      <c r="H552" s="42" t="s">
        <v>2110</v>
      </c>
      <c r="I552" s="52" t="s">
        <v>2110</v>
      </c>
      <c r="J552" s="43" t="e">
        <f t="shared" si="48"/>
        <v>#VALUE!</v>
      </c>
      <c r="K552" s="43" t="e">
        <f t="shared" si="49"/>
        <v>#VALUE!</v>
      </c>
      <c r="L552" s="44" t="e">
        <f>K552/SUBTOTAL(109, K9:K809)</f>
        <v>#VALUE!</v>
      </c>
    </row>
    <row r="553" spans="1:12" ht="25.5" x14ac:dyDescent="0.2">
      <c r="A553" s="45" t="s">
        <v>1238</v>
      </c>
      <c r="B553" s="46" t="s">
        <v>24</v>
      </c>
      <c r="C553" s="47" t="s">
        <v>18</v>
      </c>
      <c r="D553" s="47" t="s">
        <v>1264</v>
      </c>
      <c r="E553" s="48" t="s">
        <v>1265</v>
      </c>
      <c r="F553" s="47" t="s">
        <v>61</v>
      </c>
      <c r="G553" s="49">
        <v>15</v>
      </c>
      <c r="H553" s="42" t="s">
        <v>2110</v>
      </c>
      <c r="I553" s="52" t="s">
        <v>2110</v>
      </c>
      <c r="J553" s="50" t="e">
        <f t="shared" si="48"/>
        <v>#VALUE!</v>
      </c>
      <c r="K553" s="50" t="e">
        <f t="shared" si="49"/>
        <v>#VALUE!</v>
      </c>
      <c r="L553" s="51" t="e">
        <f>K553/SUBTOTAL(109, K9:K809)</f>
        <v>#VALUE!</v>
      </c>
    </row>
    <row r="554" spans="1:12" ht="25.5" x14ac:dyDescent="0.2">
      <c r="A554" s="37" t="s">
        <v>1460</v>
      </c>
      <c r="B554" s="38" t="s">
        <v>17</v>
      </c>
      <c r="C554" s="39" t="s">
        <v>18</v>
      </c>
      <c r="D554" s="39" t="s">
        <v>1266</v>
      </c>
      <c r="E554" s="40" t="s">
        <v>1267</v>
      </c>
      <c r="F554" s="39" t="s">
        <v>61</v>
      </c>
      <c r="G554" s="41">
        <v>160</v>
      </c>
      <c r="H554" s="42" t="s">
        <v>2110</v>
      </c>
      <c r="I554" s="52" t="s">
        <v>2110</v>
      </c>
      <c r="J554" s="43" t="e">
        <f t="shared" si="48"/>
        <v>#VALUE!</v>
      </c>
      <c r="K554" s="43" t="e">
        <f t="shared" si="49"/>
        <v>#VALUE!</v>
      </c>
      <c r="L554" s="44" t="e">
        <f>K554/SUBTOTAL(109, K9:K809)</f>
        <v>#VALUE!</v>
      </c>
    </row>
    <row r="555" spans="1:12" ht="25.5" x14ac:dyDescent="0.2">
      <c r="A555" s="45" t="s">
        <v>1461</v>
      </c>
      <c r="B555" s="46" t="s">
        <v>17</v>
      </c>
      <c r="C555" s="47" t="s">
        <v>18</v>
      </c>
      <c r="D555" s="47" t="s">
        <v>1268</v>
      </c>
      <c r="E555" s="48" t="s">
        <v>1269</v>
      </c>
      <c r="F555" s="47" t="s">
        <v>61</v>
      </c>
      <c r="G555" s="49">
        <v>1</v>
      </c>
      <c r="H555" s="42" t="s">
        <v>2110</v>
      </c>
      <c r="I555" s="52" t="s">
        <v>2110</v>
      </c>
      <c r="J555" s="50" t="e">
        <f t="shared" si="48"/>
        <v>#VALUE!</v>
      </c>
      <c r="K555" s="50" t="e">
        <f t="shared" si="49"/>
        <v>#VALUE!</v>
      </c>
      <c r="L555" s="51" t="e">
        <f>K555/SUBTOTAL(109, K9:K809)</f>
        <v>#VALUE!</v>
      </c>
    </row>
    <row r="556" spans="1:12" ht="25.5" x14ac:dyDescent="0.2">
      <c r="A556" s="37" t="s">
        <v>1462</v>
      </c>
      <c r="B556" s="38" t="s">
        <v>17</v>
      </c>
      <c r="C556" s="39" t="s">
        <v>18</v>
      </c>
      <c r="D556" s="39" t="s">
        <v>1270</v>
      </c>
      <c r="E556" s="40" t="s">
        <v>1271</v>
      </c>
      <c r="F556" s="39" t="s">
        <v>61</v>
      </c>
      <c r="G556" s="41">
        <v>20</v>
      </c>
      <c r="H556" s="42" t="s">
        <v>2110</v>
      </c>
      <c r="I556" s="52" t="s">
        <v>2110</v>
      </c>
      <c r="J556" s="43" t="e">
        <f t="shared" si="48"/>
        <v>#VALUE!</v>
      </c>
      <c r="K556" s="43" t="e">
        <f t="shared" si="49"/>
        <v>#VALUE!</v>
      </c>
      <c r="L556" s="44" t="e">
        <f>K556/SUBTOTAL(109, K9:K809)</f>
        <v>#VALUE!</v>
      </c>
    </row>
    <row r="557" spans="1:12" ht="25.5" x14ac:dyDescent="0.2">
      <c r="A557" s="45" t="s">
        <v>1463</v>
      </c>
      <c r="B557" s="46" t="s">
        <v>17</v>
      </c>
      <c r="C557" s="47" t="s">
        <v>18</v>
      </c>
      <c r="D557" s="47" t="s">
        <v>1272</v>
      </c>
      <c r="E557" s="48" t="s">
        <v>1273</v>
      </c>
      <c r="F557" s="47" t="s">
        <v>61</v>
      </c>
      <c r="G557" s="49">
        <v>35</v>
      </c>
      <c r="H557" s="42" t="s">
        <v>2110</v>
      </c>
      <c r="I557" s="52" t="s">
        <v>2110</v>
      </c>
      <c r="J557" s="50" t="e">
        <f t="shared" si="48"/>
        <v>#VALUE!</v>
      </c>
      <c r="K557" s="50" t="e">
        <f t="shared" si="49"/>
        <v>#VALUE!</v>
      </c>
      <c r="L557" s="51" t="e">
        <f>K557/SUBTOTAL(109, K9:K809)</f>
        <v>#VALUE!</v>
      </c>
    </row>
    <row r="558" spans="1:12" ht="25.5" x14ac:dyDescent="0.2">
      <c r="A558" s="37" t="s">
        <v>1464</v>
      </c>
      <c r="B558" s="38" t="s">
        <v>17</v>
      </c>
      <c r="C558" s="39" t="s">
        <v>18</v>
      </c>
      <c r="D558" s="39" t="s">
        <v>1274</v>
      </c>
      <c r="E558" s="40" t="s">
        <v>1275</v>
      </c>
      <c r="F558" s="39" t="s">
        <v>61</v>
      </c>
      <c r="G558" s="41">
        <v>200</v>
      </c>
      <c r="H558" s="42" t="s">
        <v>2110</v>
      </c>
      <c r="I558" s="52" t="s">
        <v>2110</v>
      </c>
      <c r="J558" s="43" t="e">
        <f t="shared" si="48"/>
        <v>#VALUE!</v>
      </c>
      <c r="K558" s="43" t="e">
        <f t="shared" si="49"/>
        <v>#VALUE!</v>
      </c>
      <c r="L558" s="44" t="e">
        <f>K558/SUBTOTAL(109, K9:K809)</f>
        <v>#VALUE!</v>
      </c>
    </row>
    <row r="559" spans="1:12" ht="38.25" x14ac:dyDescent="0.2">
      <c r="A559" s="45" t="s">
        <v>1465</v>
      </c>
      <c r="B559" s="46" t="s">
        <v>2096</v>
      </c>
      <c r="C559" s="47" t="s">
        <v>18</v>
      </c>
      <c r="D559" s="47" t="s">
        <v>1485</v>
      </c>
      <c r="E559" s="48" t="s">
        <v>1486</v>
      </c>
      <c r="F559" s="47" t="s">
        <v>61</v>
      </c>
      <c r="G559" s="49">
        <v>360</v>
      </c>
      <c r="H559" s="42" t="s">
        <v>2110</v>
      </c>
      <c r="I559" s="52" t="s">
        <v>2110</v>
      </c>
      <c r="J559" s="50" t="e">
        <f t="shared" si="48"/>
        <v>#VALUE!</v>
      </c>
      <c r="K559" s="50" t="e">
        <f t="shared" si="49"/>
        <v>#VALUE!</v>
      </c>
      <c r="L559" s="51" t="e">
        <f>K559/SUBTOTAL(109, K9:K809)</f>
        <v>#VALUE!</v>
      </c>
    </row>
    <row r="560" spans="1:12" s="3" customFormat="1" x14ac:dyDescent="0.2">
      <c r="A560" s="23" t="s">
        <v>1239</v>
      </c>
      <c r="B560" s="24"/>
      <c r="C560" s="24"/>
      <c r="D560" s="24"/>
      <c r="E560" s="24" t="s">
        <v>1171</v>
      </c>
      <c r="F560" s="25"/>
      <c r="G560" s="26"/>
      <c r="H560" s="27"/>
      <c r="I560" s="28" t="s">
        <v>15</v>
      </c>
      <c r="J560" s="27"/>
      <c r="K560" s="27" t="e">
        <f>SUBTOTAL(109,K561:K577)</f>
        <v>#VALUE!</v>
      </c>
      <c r="L560" s="29" t="e">
        <f>K560/SUBTOTAL(109, K9:K809)</f>
        <v>#VALUE!</v>
      </c>
    </row>
    <row r="561" spans="1:12" ht="25.5" x14ac:dyDescent="0.2">
      <c r="A561" s="37" t="s">
        <v>1241</v>
      </c>
      <c r="B561" s="38" t="s">
        <v>17</v>
      </c>
      <c r="C561" s="39" t="s">
        <v>18</v>
      </c>
      <c r="D561" s="39" t="s">
        <v>1176</v>
      </c>
      <c r="E561" s="40" t="s">
        <v>1177</v>
      </c>
      <c r="F561" s="39" t="s">
        <v>29</v>
      </c>
      <c r="G561" s="41">
        <v>62</v>
      </c>
      <c r="H561" s="42" t="s">
        <v>2110</v>
      </c>
      <c r="I561" s="52" t="s">
        <v>2110</v>
      </c>
      <c r="J561" s="43" t="e">
        <f t="shared" ref="J561:J577" si="50">TRUNC(H561*(1+I561), 2)</f>
        <v>#VALUE!</v>
      </c>
      <c r="K561" s="43" t="e">
        <f t="shared" ref="K561:K577" si="51">TRUNC(G561*TRUNC(J561, 2), 2)</f>
        <v>#VALUE!</v>
      </c>
      <c r="L561" s="44" t="e">
        <f>K561/SUBTOTAL(109, K9:K809)</f>
        <v>#VALUE!</v>
      </c>
    </row>
    <row r="562" spans="1:12" ht="25.5" x14ac:dyDescent="0.2">
      <c r="A562" s="45" t="s">
        <v>1244</v>
      </c>
      <c r="B562" s="46" t="s">
        <v>17</v>
      </c>
      <c r="C562" s="47" t="s">
        <v>18</v>
      </c>
      <c r="D562" s="47" t="s">
        <v>1173</v>
      </c>
      <c r="E562" s="48" t="s">
        <v>1174</v>
      </c>
      <c r="F562" s="47" t="s">
        <v>29</v>
      </c>
      <c r="G562" s="49">
        <v>4</v>
      </c>
      <c r="H562" s="42" t="s">
        <v>2110</v>
      </c>
      <c r="I562" s="52" t="s">
        <v>2110</v>
      </c>
      <c r="J562" s="50" t="e">
        <f t="shared" si="50"/>
        <v>#VALUE!</v>
      </c>
      <c r="K562" s="50" t="e">
        <f t="shared" si="51"/>
        <v>#VALUE!</v>
      </c>
      <c r="L562" s="51" t="e">
        <f>K562/SUBTOTAL(109, K9:K809)</f>
        <v>#VALUE!</v>
      </c>
    </row>
    <row r="563" spans="1:12" ht="25.5" x14ac:dyDescent="0.2">
      <c r="A563" s="37" t="s">
        <v>1245</v>
      </c>
      <c r="B563" s="38" t="s">
        <v>2096</v>
      </c>
      <c r="C563" s="39" t="s">
        <v>18</v>
      </c>
      <c r="D563" s="39" t="s">
        <v>1866</v>
      </c>
      <c r="E563" s="40" t="s">
        <v>1867</v>
      </c>
      <c r="F563" s="39" t="s">
        <v>61</v>
      </c>
      <c r="G563" s="41">
        <v>85</v>
      </c>
      <c r="H563" s="42" t="s">
        <v>2110</v>
      </c>
      <c r="I563" s="52" t="s">
        <v>2110</v>
      </c>
      <c r="J563" s="43" t="e">
        <f t="shared" si="50"/>
        <v>#VALUE!</v>
      </c>
      <c r="K563" s="43" t="e">
        <f t="shared" si="51"/>
        <v>#VALUE!</v>
      </c>
      <c r="L563" s="44" t="e">
        <f>K563/SUBTOTAL(109, K9:K809)</f>
        <v>#VALUE!</v>
      </c>
    </row>
    <row r="564" spans="1:12" x14ac:dyDescent="0.2">
      <c r="A564" s="45" t="s">
        <v>1868</v>
      </c>
      <c r="B564" s="46" t="s">
        <v>2096</v>
      </c>
      <c r="C564" s="47" t="s">
        <v>18</v>
      </c>
      <c r="D564" s="47" t="s">
        <v>211</v>
      </c>
      <c r="E564" s="48" t="s">
        <v>1869</v>
      </c>
      <c r="F564" s="47" t="s">
        <v>29</v>
      </c>
      <c r="G564" s="49">
        <v>75</v>
      </c>
      <c r="H564" s="42" t="s">
        <v>2110</v>
      </c>
      <c r="I564" s="52" t="s">
        <v>2110</v>
      </c>
      <c r="J564" s="50" t="e">
        <f t="shared" si="50"/>
        <v>#VALUE!</v>
      </c>
      <c r="K564" s="50" t="e">
        <f t="shared" si="51"/>
        <v>#VALUE!</v>
      </c>
      <c r="L564" s="51" t="e">
        <f>K564/SUBTOTAL(109, K9:K809)</f>
        <v>#VALUE!</v>
      </c>
    </row>
    <row r="565" spans="1:12" ht="25.5" x14ac:dyDescent="0.2">
      <c r="A565" s="37" t="s">
        <v>1870</v>
      </c>
      <c r="B565" s="38" t="s">
        <v>17</v>
      </c>
      <c r="C565" s="39" t="s">
        <v>18</v>
      </c>
      <c r="D565" s="39" t="s">
        <v>1185</v>
      </c>
      <c r="E565" s="40" t="s">
        <v>1186</v>
      </c>
      <c r="F565" s="39" t="s">
        <v>29</v>
      </c>
      <c r="G565" s="41">
        <v>5</v>
      </c>
      <c r="H565" s="42" t="s">
        <v>2110</v>
      </c>
      <c r="I565" s="52" t="s">
        <v>2110</v>
      </c>
      <c r="J565" s="43" t="e">
        <f t="shared" si="50"/>
        <v>#VALUE!</v>
      </c>
      <c r="K565" s="43" t="e">
        <f t="shared" si="51"/>
        <v>#VALUE!</v>
      </c>
      <c r="L565" s="44" t="e">
        <f>K565/SUBTOTAL(109, K9:K809)</f>
        <v>#VALUE!</v>
      </c>
    </row>
    <row r="566" spans="1:12" ht="25.5" x14ac:dyDescent="0.2">
      <c r="A566" s="45" t="s">
        <v>1871</v>
      </c>
      <c r="B566" s="46" t="s">
        <v>17</v>
      </c>
      <c r="C566" s="47" t="s">
        <v>18</v>
      </c>
      <c r="D566" s="47" t="s">
        <v>1188</v>
      </c>
      <c r="E566" s="48" t="s">
        <v>1189</v>
      </c>
      <c r="F566" s="47" t="s">
        <v>29</v>
      </c>
      <c r="G566" s="49">
        <v>1</v>
      </c>
      <c r="H566" s="42" t="s">
        <v>2110</v>
      </c>
      <c r="I566" s="52" t="s">
        <v>2110</v>
      </c>
      <c r="J566" s="50" t="e">
        <f t="shared" si="50"/>
        <v>#VALUE!</v>
      </c>
      <c r="K566" s="50" t="e">
        <f t="shared" si="51"/>
        <v>#VALUE!</v>
      </c>
      <c r="L566" s="51" t="e">
        <f>K566/SUBTOTAL(109, K9:K809)</f>
        <v>#VALUE!</v>
      </c>
    </row>
    <row r="567" spans="1:12" ht="25.5" x14ac:dyDescent="0.2">
      <c r="A567" s="37" t="s">
        <v>1872</v>
      </c>
      <c r="B567" s="38" t="s">
        <v>17</v>
      </c>
      <c r="C567" s="39" t="s">
        <v>18</v>
      </c>
      <c r="D567" s="39" t="s">
        <v>1191</v>
      </c>
      <c r="E567" s="40" t="s">
        <v>1192</v>
      </c>
      <c r="F567" s="39" t="s">
        <v>29</v>
      </c>
      <c r="G567" s="41">
        <v>1</v>
      </c>
      <c r="H567" s="42" t="s">
        <v>2110</v>
      </c>
      <c r="I567" s="52" t="s">
        <v>2110</v>
      </c>
      <c r="J567" s="43" t="e">
        <f t="shared" si="50"/>
        <v>#VALUE!</v>
      </c>
      <c r="K567" s="43" t="e">
        <f t="shared" si="51"/>
        <v>#VALUE!</v>
      </c>
      <c r="L567" s="44" t="e">
        <f>K567/SUBTOTAL(109, K9:K809)</f>
        <v>#VALUE!</v>
      </c>
    </row>
    <row r="568" spans="1:12" ht="25.5" x14ac:dyDescent="0.2">
      <c r="A568" s="45" t="s">
        <v>1873</v>
      </c>
      <c r="B568" s="46" t="s">
        <v>17</v>
      </c>
      <c r="C568" s="47" t="s">
        <v>18</v>
      </c>
      <c r="D568" s="47" t="s">
        <v>1194</v>
      </c>
      <c r="E568" s="48" t="s">
        <v>1195</v>
      </c>
      <c r="F568" s="47" t="s">
        <v>29</v>
      </c>
      <c r="G568" s="49">
        <v>1</v>
      </c>
      <c r="H568" s="42" t="s">
        <v>2110</v>
      </c>
      <c r="I568" s="52" t="s">
        <v>2110</v>
      </c>
      <c r="J568" s="50" t="e">
        <f t="shared" si="50"/>
        <v>#VALUE!</v>
      </c>
      <c r="K568" s="50" t="e">
        <f t="shared" si="51"/>
        <v>#VALUE!</v>
      </c>
      <c r="L568" s="51" t="e">
        <f>K568/SUBTOTAL(109, K9:K809)</f>
        <v>#VALUE!</v>
      </c>
    </row>
    <row r="569" spans="1:12" ht="25.5" x14ac:dyDescent="0.2">
      <c r="A569" s="37" t="s">
        <v>1874</v>
      </c>
      <c r="B569" s="38" t="s">
        <v>17</v>
      </c>
      <c r="C569" s="39" t="s">
        <v>18</v>
      </c>
      <c r="D569" s="39" t="s">
        <v>1199</v>
      </c>
      <c r="E569" s="40" t="s">
        <v>1200</v>
      </c>
      <c r="F569" s="39" t="s">
        <v>29</v>
      </c>
      <c r="G569" s="41">
        <v>15</v>
      </c>
      <c r="H569" s="42" t="s">
        <v>2110</v>
      </c>
      <c r="I569" s="52" t="s">
        <v>2110</v>
      </c>
      <c r="J569" s="43" t="e">
        <f t="shared" si="50"/>
        <v>#VALUE!</v>
      </c>
      <c r="K569" s="43" t="e">
        <f t="shared" si="51"/>
        <v>#VALUE!</v>
      </c>
      <c r="L569" s="44" t="e">
        <f>K569/SUBTOTAL(109, K9:K809)</f>
        <v>#VALUE!</v>
      </c>
    </row>
    <row r="570" spans="1:12" ht="25.5" x14ac:dyDescent="0.2">
      <c r="A570" s="45" t="s">
        <v>1875</v>
      </c>
      <c r="B570" s="46" t="s">
        <v>17</v>
      </c>
      <c r="C570" s="47" t="s">
        <v>18</v>
      </c>
      <c r="D570" s="47" t="s">
        <v>1876</v>
      </c>
      <c r="E570" s="48" t="s">
        <v>1877</v>
      </c>
      <c r="F570" s="47" t="s">
        <v>29</v>
      </c>
      <c r="G570" s="49">
        <v>13</v>
      </c>
      <c r="H570" s="42" t="s">
        <v>2110</v>
      </c>
      <c r="I570" s="52" t="s">
        <v>2110</v>
      </c>
      <c r="J570" s="50" t="e">
        <f t="shared" si="50"/>
        <v>#VALUE!</v>
      </c>
      <c r="K570" s="50" t="e">
        <f t="shared" si="51"/>
        <v>#VALUE!</v>
      </c>
      <c r="L570" s="51" t="e">
        <f>K570/SUBTOTAL(109, K9:K809)</f>
        <v>#VALUE!</v>
      </c>
    </row>
    <row r="571" spans="1:12" ht="25.5" x14ac:dyDescent="0.2">
      <c r="A571" s="37" t="s">
        <v>1878</v>
      </c>
      <c r="B571" s="38" t="s">
        <v>17</v>
      </c>
      <c r="C571" s="39" t="s">
        <v>18</v>
      </c>
      <c r="D571" s="39" t="s">
        <v>1202</v>
      </c>
      <c r="E571" s="40" t="s">
        <v>1203</v>
      </c>
      <c r="F571" s="39" t="s">
        <v>29</v>
      </c>
      <c r="G571" s="41">
        <v>8</v>
      </c>
      <c r="H571" s="42" t="s">
        <v>2110</v>
      </c>
      <c r="I571" s="52" t="s">
        <v>2110</v>
      </c>
      <c r="J571" s="43" t="e">
        <f t="shared" si="50"/>
        <v>#VALUE!</v>
      </c>
      <c r="K571" s="43" t="e">
        <f t="shared" si="51"/>
        <v>#VALUE!</v>
      </c>
      <c r="L571" s="44" t="e">
        <f>K571/SUBTOTAL(109, K9:K809)</f>
        <v>#VALUE!</v>
      </c>
    </row>
    <row r="572" spans="1:12" ht="25.5" x14ac:dyDescent="0.2">
      <c r="A572" s="45" t="s">
        <v>1879</v>
      </c>
      <c r="B572" s="46" t="s">
        <v>17</v>
      </c>
      <c r="C572" s="47" t="s">
        <v>18</v>
      </c>
      <c r="D572" s="47" t="s">
        <v>1205</v>
      </c>
      <c r="E572" s="48" t="s">
        <v>1206</v>
      </c>
      <c r="F572" s="47" t="s">
        <v>29</v>
      </c>
      <c r="G572" s="49">
        <v>36</v>
      </c>
      <c r="H572" s="42" t="s">
        <v>2110</v>
      </c>
      <c r="I572" s="52" t="s">
        <v>2110</v>
      </c>
      <c r="J572" s="50" t="e">
        <f t="shared" si="50"/>
        <v>#VALUE!</v>
      </c>
      <c r="K572" s="50" t="e">
        <f t="shared" si="51"/>
        <v>#VALUE!</v>
      </c>
      <c r="L572" s="51" t="e">
        <f>K572/SUBTOTAL(109, K9:K809)</f>
        <v>#VALUE!</v>
      </c>
    </row>
    <row r="573" spans="1:12" ht="25.5" x14ac:dyDescent="0.2">
      <c r="A573" s="37" t="s">
        <v>1880</v>
      </c>
      <c r="B573" s="38" t="s">
        <v>17</v>
      </c>
      <c r="C573" s="39" t="s">
        <v>18</v>
      </c>
      <c r="D573" s="39" t="s">
        <v>1208</v>
      </c>
      <c r="E573" s="40" t="s">
        <v>1209</v>
      </c>
      <c r="F573" s="39" t="s">
        <v>29</v>
      </c>
      <c r="G573" s="41">
        <v>2</v>
      </c>
      <c r="H573" s="42" t="s">
        <v>2110</v>
      </c>
      <c r="I573" s="52" t="s">
        <v>2110</v>
      </c>
      <c r="J573" s="43" t="e">
        <f t="shared" si="50"/>
        <v>#VALUE!</v>
      </c>
      <c r="K573" s="43" t="e">
        <f t="shared" si="51"/>
        <v>#VALUE!</v>
      </c>
      <c r="L573" s="44" t="e">
        <f>K573/SUBTOTAL(109, K9:K809)</f>
        <v>#VALUE!</v>
      </c>
    </row>
    <row r="574" spans="1:12" ht="25.5" x14ac:dyDescent="0.2">
      <c r="A574" s="45" t="s">
        <v>1881</v>
      </c>
      <c r="B574" s="46" t="s">
        <v>17</v>
      </c>
      <c r="C574" s="47" t="s">
        <v>18</v>
      </c>
      <c r="D574" s="47" t="s">
        <v>1211</v>
      </c>
      <c r="E574" s="48" t="s">
        <v>1212</v>
      </c>
      <c r="F574" s="47" t="s">
        <v>29</v>
      </c>
      <c r="G574" s="49">
        <v>3</v>
      </c>
      <c r="H574" s="42" t="s">
        <v>2110</v>
      </c>
      <c r="I574" s="52" t="s">
        <v>2110</v>
      </c>
      <c r="J574" s="50" t="e">
        <f t="shared" si="50"/>
        <v>#VALUE!</v>
      </c>
      <c r="K574" s="50" t="e">
        <f t="shared" si="51"/>
        <v>#VALUE!</v>
      </c>
      <c r="L574" s="51" t="e">
        <f>K574/SUBTOTAL(109, K9:K809)</f>
        <v>#VALUE!</v>
      </c>
    </row>
    <row r="575" spans="1:12" ht="38.25" x14ac:dyDescent="0.2">
      <c r="A575" s="37" t="s">
        <v>1882</v>
      </c>
      <c r="B575" s="38" t="s">
        <v>2096</v>
      </c>
      <c r="C575" s="39" t="s">
        <v>18</v>
      </c>
      <c r="D575" s="39" t="s">
        <v>1883</v>
      </c>
      <c r="E575" s="40" t="s">
        <v>1884</v>
      </c>
      <c r="F575" s="39" t="s">
        <v>29</v>
      </c>
      <c r="G575" s="41">
        <v>28</v>
      </c>
      <c r="H575" s="42" t="s">
        <v>2110</v>
      </c>
      <c r="I575" s="52" t="s">
        <v>2110</v>
      </c>
      <c r="J575" s="43" t="e">
        <f t="shared" si="50"/>
        <v>#VALUE!</v>
      </c>
      <c r="K575" s="43" t="e">
        <f t="shared" si="51"/>
        <v>#VALUE!</v>
      </c>
      <c r="L575" s="44" t="e">
        <f>K575/SUBTOTAL(109, K9:K809)</f>
        <v>#VALUE!</v>
      </c>
    </row>
    <row r="576" spans="1:12" x14ac:dyDescent="0.2">
      <c r="A576" s="45" t="s">
        <v>1885</v>
      </c>
      <c r="B576" s="46" t="s">
        <v>2096</v>
      </c>
      <c r="C576" s="47" t="s">
        <v>18</v>
      </c>
      <c r="D576" s="47" t="s">
        <v>1466</v>
      </c>
      <c r="E576" s="48" t="s">
        <v>1467</v>
      </c>
      <c r="F576" s="47" t="s">
        <v>29</v>
      </c>
      <c r="G576" s="49">
        <v>2</v>
      </c>
      <c r="H576" s="42" t="s">
        <v>2110</v>
      </c>
      <c r="I576" s="52" t="s">
        <v>2110</v>
      </c>
      <c r="J576" s="50" t="e">
        <f t="shared" si="50"/>
        <v>#VALUE!</v>
      </c>
      <c r="K576" s="50" t="e">
        <f t="shared" si="51"/>
        <v>#VALUE!</v>
      </c>
      <c r="L576" s="51" t="e">
        <f>K576/SUBTOTAL(109, K9:K809)</f>
        <v>#VALUE!</v>
      </c>
    </row>
    <row r="577" spans="1:12" ht="25.5" x14ac:dyDescent="0.2">
      <c r="A577" s="37" t="s">
        <v>1886</v>
      </c>
      <c r="B577" s="38" t="s">
        <v>2096</v>
      </c>
      <c r="C577" s="39" t="s">
        <v>18</v>
      </c>
      <c r="D577" s="39" t="s">
        <v>1887</v>
      </c>
      <c r="E577" s="40" t="s">
        <v>1888</v>
      </c>
      <c r="F577" s="39" t="s">
        <v>29</v>
      </c>
      <c r="G577" s="41">
        <v>4</v>
      </c>
      <c r="H577" s="42" t="s">
        <v>2110</v>
      </c>
      <c r="I577" s="52" t="s">
        <v>2110</v>
      </c>
      <c r="J577" s="43" t="e">
        <f t="shared" si="50"/>
        <v>#VALUE!</v>
      </c>
      <c r="K577" s="43" t="e">
        <f t="shared" si="51"/>
        <v>#VALUE!</v>
      </c>
      <c r="L577" s="44" t="e">
        <f>K577/SUBTOTAL(109, K9:K809)</f>
        <v>#VALUE!</v>
      </c>
    </row>
    <row r="578" spans="1:12" s="3" customFormat="1" x14ac:dyDescent="0.2">
      <c r="A578" s="23" t="s">
        <v>1248</v>
      </c>
      <c r="B578" s="24"/>
      <c r="C578" s="24"/>
      <c r="D578" s="24"/>
      <c r="E578" s="24" t="s">
        <v>1240</v>
      </c>
      <c r="F578" s="25"/>
      <c r="G578" s="26"/>
      <c r="H578" s="27"/>
      <c r="I578" s="28" t="s">
        <v>15</v>
      </c>
      <c r="J578" s="27"/>
      <c r="K578" s="27" t="e">
        <f>SUBTOTAL(109,K579:K587)</f>
        <v>#VALUE!</v>
      </c>
      <c r="L578" s="29" t="e">
        <f>K578/SUBTOTAL(109, K9:K809)</f>
        <v>#VALUE!</v>
      </c>
    </row>
    <row r="579" spans="1:12" ht="25.5" x14ac:dyDescent="0.2">
      <c r="A579" s="45" t="s">
        <v>1249</v>
      </c>
      <c r="B579" s="46" t="s">
        <v>17</v>
      </c>
      <c r="C579" s="47" t="s">
        <v>18</v>
      </c>
      <c r="D579" s="47" t="s">
        <v>1242</v>
      </c>
      <c r="E579" s="48" t="s">
        <v>1243</v>
      </c>
      <c r="F579" s="47" t="s">
        <v>61</v>
      </c>
      <c r="G579" s="49">
        <v>1250</v>
      </c>
      <c r="H579" s="42" t="s">
        <v>2110</v>
      </c>
      <c r="I579" s="52" t="s">
        <v>2110</v>
      </c>
      <c r="J579" s="50" t="e">
        <f t="shared" ref="J579:J587" si="52">TRUNC(H579*(1+I579), 2)</f>
        <v>#VALUE!</v>
      </c>
      <c r="K579" s="50" t="e">
        <f t="shared" ref="K579:K587" si="53">TRUNC(G579*TRUNC(J579, 2), 2)</f>
        <v>#VALUE!</v>
      </c>
      <c r="L579" s="51" t="e">
        <f>K579/SUBTOTAL(109, K9:K809)</f>
        <v>#VALUE!</v>
      </c>
    </row>
    <row r="580" spans="1:12" ht="25.5" x14ac:dyDescent="0.2">
      <c r="A580" s="37" t="s">
        <v>1250</v>
      </c>
      <c r="B580" s="38" t="s">
        <v>17</v>
      </c>
      <c r="C580" s="39" t="s">
        <v>18</v>
      </c>
      <c r="D580" s="39" t="s">
        <v>1242</v>
      </c>
      <c r="E580" s="40" t="s">
        <v>1243</v>
      </c>
      <c r="F580" s="39" t="s">
        <v>61</v>
      </c>
      <c r="G580" s="41">
        <v>650</v>
      </c>
      <c r="H580" s="42" t="s">
        <v>2110</v>
      </c>
      <c r="I580" s="52" t="s">
        <v>2110</v>
      </c>
      <c r="J580" s="43" t="e">
        <f t="shared" si="52"/>
        <v>#VALUE!</v>
      </c>
      <c r="K580" s="43" t="e">
        <f t="shared" si="53"/>
        <v>#VALUE!</v>
      </c>
      <c r="L580" s="44" t="e">
        <f>K580/SUBTOTAL(109, K9:K809)</f>
        <v>#VALUE!</v>
      </c>
    </row>
    <row r="581" spans="1:12" ht="25.5" x14ac:dyDescent="0.2">
      <c r="A581" s="45" t="s">
        <v>1251</v>
      </c>
      <c r="B581" s="46" t="s">
        <v>17</v>
      </c>
      <c r="C581" s="47" t="s">
        <v>18</v>
      </c>
      <c r="D581" s="47" t="s">
        <v>1246</v>
      </c>
      <c r="E581" s="48" t="s">
        <v>1247</v>
      </c>
      <c r="F581" s="47" t="s">
        <v>61</v>
      </c>
      <c r="G581" s="49">
        <v>1350</v>
      </c>
      <c r="H581" s="42" t="s">
        <v>2110</v>
      </c>
      <c r="I581" s="52" t="s">
        <v>2110</v>
      </c>
      <c r="J581" s="50" t="e">
        <f t="shared" si="52"/>
        <v>#VALUE!</v>
      </c>
      <c r="K581" s="50" t="e">
        <f t="shared" si="53"/>
        <v>#VALUE!</v>
      </c>
      <c r="L581" s="51" t="e">
        <f>K581/SUBTOTAL(109, K9:K809)</f>
        <v>#VALUE!</v>
      </c>
    </row>
    <row r="582" spans="1:12" ht="25.5" x14ac:dyDescent="0.2">
      <c r="A582" s="37" t="s">
        <v>1889</v>
      </c>
      <c r="B582" s="38" t="s">
        <v>17</v>
      </c>
      <c r="C582" s="39" t="s">
        <v>18</v>
      </c>
      <c r="D582" s="39" t="s">
        <v>1890</v>
      </c>
      <c r="E582" s="40" t="s">
        <v>1891</v>
      </c>
      <c r="F582" s="39" t="s">
        <v>61</v>
      </c>
      <c r="G582" s="41">
        <v>200</v>
      </c>
      <c r="H582" s="42" t="s">
        <v>2110</v>
      </c>
      <c r="I582" s="52" t="s">
        <v>2110</v>
      </c>
      <c r="J582" s="43" t="e">
        <f t="shared" si="52"/>
        <v>#VALUE!</v>
      </c>
      <c r="K582" s="43" t="e">
        <f t="shared" si="53"/>
        <v>#VALUE!</v>
      </c>
      <c r="L582" s="44" t="e">
        <f>K582/SUBTOTAL(109, K9:K809)</f>
        <v>#VALUE!</v>
      </c>
    </row>
    <row r="583" spans="1:12" ht="25.5" x14ac:dyDescent="0.2">
      <c r="A583" s="45" t="s">
        <v>1892</v>
      </c>
      <c r="B583" s="46" t="s">
        <v>17</v>
      </c>
      <c r="C583" s="47" t="s">
        <v>18</v>
      </c>
      <c r="D583" s="47" t="s">
        <v>1893</v>
      </c>
      <c r="E583" s="48" t="s">
        <v>1894</v>
      </c>
      <c r="F583" s="47" t="s">
        <v>61</v>
      </c>
      <c r="G583" s="49">
        <v>150</v>
      </c>
      <c r="H583" s="42" t="s">
        <v>2110</v>
      </c>
      <c r="I583" s="52" t="s">
        <v>2110</v>
      </c>
      <c r="J583" s="50" t="e">
        <f t="shared" si="52"/>
        <v>#VALUE!</v>
      </c>
      <c r="K583" s="50" t="e">
        <f t="shared" si="53"/>
        <v>#VALUE!</v>
      </c>
      <c r="L583" s="51" t="e">
        <f>K583/SUBTOTAL(109, K9:K809)</f>
        <v>#VALUE!</v>
      </c>
    </row>
    <row r="584" spans="1:12" ht="25.5" x14ac:dyDescent="0.2">
      <c r="A584" s="37" t="s">
        <v>1895</v>
      </c>
      <c r="B584" s="38" t="s">
        <v>17</v>
      </c>
      <c r="C584" s="39" t="s">
        <v>18</v>
      </c>
      <c r="D584" s="39" t="s">
        <v>1893</v>
      </c>
      <c r="E584" s="40" t="s">
        <v>1894</v>
      </c>
      <c r="F584" s="39" t="s">
        <v>61</v>
      </c>
      <c r="G584" s="41">
        <v>75</v>
      </c>
      <c r="H584" s="42" t="s">
        <v>2110</v>
      </c>
      <c r="I584" s="52" t="s">
        <v>2110</v>
      </c>
      <c r="J584" s="43" t="e">
        <f t="shared" si="52"/>
        <v>#VALUE!</v>
      </c>
      <c r="K584" s="43" t="e">
        <f t="shared" si="53"/>
        <v>#VALUE!</v>
      </c>
      <c r="L584" s="44" t="e">
        <f>K584/SUBTOTAL(109, K9:K809)</f>
        <v>#VALUE!</v>
      </c>
    </row>
    <row r="585" spans="1:12" ht="25.5" x14ac:dyDescent="0.2">
      <c r="A585" s="45" t="s">
        <v>1896</v>
      </c>
      <c r="B585" s="46" t="s">
        <v>17</v>
      </c>
      <c r="C585" s="47" t="s">
        <v>18</v>
      </c>
      <c r="D585" s="47" t="s">
        <v>1897</v>
      </c>
      <c r="E585" s="48" t="s">
        <v>1898</v>
      </c>
      <c r="F585" s="47" t="s">
        <v>61</v>
      </c>
      <c r="G585" s="49">
        <v>80</v>
      </c>
      <c r="H585" s="42" t="s">
        <v>2110</v>
      </c>
      <c r="I585" s="52" t="s">
        <v>2110</v>
      </c>
      <c r="J585" s="50" t="e">
        <f t="shared" si="52"/>
        <v>#VALUE!</v>
      </c>
      <c r="K585" s="50" t="e">
        <f t="shared" si="53"/>
        <v>#VALUE!</v>
      </c>
      <c r="L585" s="51" t="e">
        <f>K585/SUBTOTAL(109, K9:K809)</f>
        <v>#VALUE!</v>
      </c>
    </row>
    <row r="586" spans="1:12" ht="25.5" x14ac:dyDescent="0.2">
      <c r="A586" s="37" t="s">
        <v>1899</v>
      </c>
      <c r="B586" s="38" t="s">
        <v>17</v>
      </c>
      <c r="C586" s="39" t="s">
        <v>18</v>
      </c>
      <c r="D586" s="39" t="s">
        <v>1900</v>
      </c>
      <c r="E586" s="40" t="s">
        <v>1901</v>
      </c>
      <c r="F586" s="39" t="s">
        <v>61</v>
      </c>
      <c r="G586" s="41">
        <v>180</v>
      </c>
      <c r="H586" s="42" t="s">
        <v>2110</v>
      </c>
      <c r="I586" s="52" t="s">
        <v>2110</v>
      </c>
      <c r="J586" s="43" t="e">
        <f t="shared" si="52"/>
        <v>#VALUE!</v>
      </c>
      <c r="K586" s="43" t="e">
        <f t="shared" si="53"/>
        <v>#VALUE!</v>
      </c>
      <c r="L586" s="44" t="e">
        <f>K586/SUBTOTAL(109, K9:K809)</f>
        <v>#VALUE!</v>
      </c>
    </row>
    <row r="587" spans="1:12" ht="25.5" x14ac:dyDescent="0.2">
      <c r="A587" s="45" t="s">
        <v>1902</v>
      </c>
      <c r="B587" s="46" t="s">
        <v>17</v>
      </c>
      <c r="C587" s="47" t="s">
        <v>18</v>
      </c>
      <c r="D587" s="47" t="s">
        <v>1900</v>
      </c>
      <c r="E587" s="48" t="s">
        <v>1901</v>
      </c>
      <c r="F587" s="47" t="s">
        <v>61</v>
      </c>
      <c r="G587" s="49">
        <v>430</v>
      </c>
      <c r="H587" s="42" t="s">
        <v>2110</v>
      </c>
      <c r="I587" s="52" t="s">
        <v>2110</v>
      </c>
      <c r="J587" s="50" t="e">
        <f t="shared" si="52"/>
        <v>#VALUE!</v>
      </c>
      <c r="K587" s="50" t="e">
        <f t="shared" si="53"/>
        <v>#VALUE!</v>
      </c>
      <c r="L587" s="51" t="e">
        <f>K587/SUBTOTAL(109, K9:K809)</f>
        <v>#VALUE!</v>
      </c>
    </row>
    <row r="588" spans="1:12" s="3" customFormat="1" x14ac:dyDescent="0.2">
      <c r="A588" s="23" t="s">
        <v>1252</v>
      </c>
      <c r="B588" s="24"/>
      <c r="C588" s="24"/>
      <c r="D588" s="24"/>
      <c r="E588" s="24" t="s">
        <v>1233</v>
      </c>
      <c r="F588" s="25"/>
      <c r="G588" s="26"/>
      <c r="H588" s="27"/>
      <c r="I588" s="28" t="s">
        <v>15</v>
      </c>
      <c r="J588" s="27"/>
      <c r="K588" s="27" t="e">
        <f>SUBTOTAL(109,K589:K592)</f>
        <v>#VALUE!</v>
      </c>
      <c r="L588" s="29" t="e">
        <f>K588/SUBTOTAL(109, K9:K809)</f>
        <v>#VALUE!</v>
      </c>
    </row>
    <row r="589" spans="1:12" x14ac:dyDescent="0.2">
      <c r="A589" s="37" t="s">
        <v>1254</v>
      </c>
      <c r="B589" s="38" t="s">
        <v>2096</v>
      </c>
      <c r="C589" s="39" t="s">
        <v>18</v>
      </c>
      <c r="D589" s="39" t="s">
        <v>1903</v>
      </c>
      <c r="E589" s="40" t="s">
        <v>1904</v>
      </c>
      <c r="F589" s="39" t="s">
        <v>29</v>
      </c>
      <c r="G589" s="41">
        <v>1</v>
      </c>
      <c r="H589" s="42" t="s">
        <v>2110</v>
      </c>
      <c r="I589" s="52" t="s">
        <v>2110</v>
      </c>
      <c r="J589" s="43" t="e">
        <f>TRUNC(H589*(1+I589), 2)</f>
        <v>#VALUE!</v>
      </c>
      <c r="K589" s="43" t="e">
        <f>TRUNC(G589*TRUNC(J589, 2), 2)</f>
        <v>#VALUE!</v>
      </c>
      <c r="L589" s="44" t="e">
        <f>K589/SUBTOTAL(109, K9:K809)</f>
        <v>#VALUE!</v>
      </c>
    </row>
    <row r="590" spans="1:12" ht="38.25" x14ac:dyDescent="0.2">
      <c r="A590" s="45" t="s">
        <v>1257</v>
      </c>
      <c r="B590" s="46" t="s">
        <v>2096</v>
      </c>
      <c r="C590" s="47" t="s">
        <v>18</v>
      </c>
      <c r="D590" s="47" t="s">
        <v>1470</v>
      </c>
      <c r="E590" s="48" t="s">
        <v>1471</v>
      </c>
      <c r="F590" s="47" t="s">
        <v>29</v>
      </c>
      <c r="G590" s="49">
        <v>1</v>
      </c>
      <c r="H590" s="42" t="s">
        <v>2110</v>
      </c>
      <c r="I590" s="52" t="s">
        <v>2110</v>
      </c>
      <c r="J590" s="50" t="e">
        <f>TRUNC(H590*(1+I590), 2)</f>
        <v>#VALUE!</v>
      </c>
      <c r="K590" s="50" t="e">
        <f>TRUNC(G590*TRUNC(J590, 2), 2)</f>
        <v>#VALUE!</v>
      </c>
      <c r="L590" s="51" t="e">
        <f>K590/SUBTOTAL(109, K9:K809)</f>
        <v>#VALUE!</v>
      </c>
    </row>
    <row r="591" spans="1:12" x14ac:dyDescent="0.2">
      <c r="A591" s="37" t="s">
        <v>1260</v>
      </c>
      <c r="B591" s="38" t="s">
        <v>2096</v>
      </c>
      <c r="C591" s="39" t="s">
        <v>18</v>
      </c>
      <c r="D591" s="39" t="s">
        <v>1905</v>
      </c>
      <c r="E591" s="40" t="s">
        <v>1906</v>
      </c>
      <c r="F591" s="39" t="s">
        <v>29</v>
      </c>
      <c r="G591" s="41">
        <v>1</v>
      </c>
      <c r="H591" s="42" t="s">
        <v>2110</v>
      </c>
      <c r="I591" s="52" t="s">
        <v>2110</v>
      </c>
      <c r="J591" s="43" t="e">
        <f>TRUNC(H591*(1+I591), 2)</f>
        <v>#VALUE!</v>
      </c>
      <c r="K591" s="43" t="e">
        <f>TRUNC(G591*TRUNC(J591, 2), 2)</f>
        <v>#VALUE!</v>
      </c>
      <c r="L591" s="44" t="e">
        <f>K591/SUBTOTAL(109, K9:K809)</f>
        <v>#VALUE!</v>
      </c>
    </row>
    <row r="592" spans="1:12" ht="25.5" x14ac:dyDescent="0.2">
      <c r="A592" s="45" t="s">
        <v>1261</v>
      </c>
      <c r="B592" s="46" t="s">
        <v>2096</v>
      </c>
      <c r="C592" s="47" t="s">
        <v>18</v>
      </c>
      <c r="D592" s="47" t="s">
        <v>1468</v>
      </c>
      <c r="E592" s="48" t="s">
        <v>1469</v>
      </c>
      <c r="F592" s="47" t="s">
        <v>19</v>
      </c>
      <c r="G592" s="49">
        <v>5.6</v>
      </c>
      <c r="H592" s="42" t="s">
        <v>2110</v>
      </c>
      <c r="I592" s="52" t="s">
        <v>2110</v>
      </c>
      <c r="J592" s="50" t="e">
        <f>TRUNC(H592*(1+I592), 2)</f>
        <v>#VALUE!</v>
      </c>
      <c r="K592" s="50" t="e">
        <f>TRUNC(G592*TRUNC(J592, 2), 2)</f>
        <v>#VALUE!</v>
      </c>
      <c r="L592" s="51" t="e">
        <f>K592/SUBTOTAL(109, K9:K809)</f>
        <v>#VALUE!</v>
      </c>
    </row>
    <row r="593" spans="1:12" s="3" customFormat="1" x14ac:dyDescent="0.2">
      <c r="A593" s="23" t="s">
        <v>1476</v>
      </c>
      <c r="B593" s="24" t="s">
        <v>13</v>
      </c>
      <c r="C593" s="24" t="s">
        <v>13</v>
      </c>
      <c r="D593" s="24" t="s">
        <v>13</v>
      </c>
      <c r="E593" s="24" t="s">
        <v>1907</v>
      </c>
      <c r="F593" s="25" t="s">
        <v>13</v>
      </c>
      <c r="G593" s="26"/>
      <c r="H593" s="27"/>
      <c r="I593" s="28" t="s">
        <v>15</v>
      </c>
      <c r="J593" s="27"/>
      <c r="K593" s="27" t="e">
        <f>SUBTOTAL(109,K594:K599)</f>
        <v>#VALUE!</v>
      </c>
      <c r="L593" s="29" t="e">
        <f>K593/SUBTOTAL(109, K9:K809)</f>
        <v>#VALUE!</v>
      </c>
    </row>
    <row r="594" spans="1:12" ht="51" x14ac:dyDescent="0.2">
      <c r="A594" s="45" t="s">
        <v>1477</v>
      </c>
      <c r="B594" s="46" t="s">
        <v>2096</v>
      </c>
      <c r="C594" s="47" t="s">
        <v>18</v>
      </c>
      <c r="D594" s="47" t="s">
        <v>1472</v>
      </c>
      <c r="E594" s="48" t="s">
        <v>1473</v>
      </c>
      <c r="F594" s="47" t="s">
        <v>29</v>
      </c>
      <c r="G594" s="49">
        <v>86</v>
      </c>
      <c r="H594" s="42" t="s">
        <v>2110</v>
      </c>
      <c r="I594" s="52" t="s">
        <v>2110</v>
      </c>
      <c r="J594" s="50" t="e">
        <f t="shared" ref="J594:J599" si="54">TRUNC(H594*(1+I594), 2)</f>
        <v>#VALUE!</v>
      </c>
      <c r="K594" s="50" t="e">
        <f t="shared" ref="K594:K599" si="55">TRUNC(G594*TRUNC(J594, 2), 2)</f>
        <v>#VALUE!</v>
      </c>
      <c r="L594" s="51" t="e">
        <f>K594/SUBTOTAL(109, K9:K809)</f>
        <v>#VALUE!</v>
      </c>
    </row>
    <row r="595" spans="1:12" ht="51" x14ac:dyDescent="0.2">
      <c r="A595" s="37" t="s">
        <v>1478</v>
      </c>
      <c r="B595" s="38" t="s">
        <v>2096</v>
      </c>
      <c r="C595" s="39" t="s">
        <v>18</v>
      </c>
      <c r="D595" s="39" t="s">
        <v>1474</v>
      </c>
      <c r="E595" s="40" t="s">
        <v>1475</v>
      </c>
      <c r="F595" s="39" t="s">
        <v>29</v>
      </c>
      <c r="G595" s="41">
        <v>10</v>
      </c>
      <c r="H595" s="42" t="s">
        <v>2110</v>
      </c>
      <c r="I595" s="52" t="s">
        <v>2110</v>
      </c>
      <c r="J595" s="43" t="e">
        <f t="shared" si="54"/>
        <v>#VALUE!</v>
      </c>
      <c r="K595" s="43" t="e">
        <f t="shared" si="55"/>
        <v>#VALUE!</v>
      </c>
      <c r="L595" s="44" t="e">
        <f>K595/SUBTOTAL(109, K9:K809)</f>
        <v>#VALUE!</v>
      </c>
    </row>
    <row r="596" spans="1:12" ht="63.75" x14ac:dyDescent="0.2">
      <c r="A596" s="45" t="s">
        <v>1479</v>
      </c>
      <c r="B596" s="46" t="s">
        <v>2096</v>
      </c>
      <c r="C596" s="47" t="s">
        <v>18</v>
      </c>
      <c r="D596" s="47" t="s">
        <v>1621</v>
      </c>
      <c r="E596" s="48" t="s">
        <v>1622</v>
      </c>
      <c r="F596" s="47" t="s">
        <v>29</v>
      </c>
      <c r="G596" s="49">
        <v>10</v>
      </c>
      <c r="H596" s="42" t="s">
        <v>2110</v>
      </c>
      <c r="I596" s="52" t="s">
        <v>2110</v>
      </c>
      <c r="J596" s="50" t="e">
        <f t="shared" si="54"/>
        <v>#VALUE!</v>
      </c>
      <c r="K596" s="50" t="e">
        <f t="shared" si="55"/>
        <v>#VALUE!</v>
      </c>
      <c r="L596" s="51" t="e">
        <f>K596/SUBTOTAL(109, K9:K809)</f>
        <v>#VALUE!</v>
      </c>
    </row>
    <row r="597" spans="1:12" ht="51" x14ac:dyDescent="0.2">
      <c r="A597" s="37" t="s">
        <v>1482</v>
      </c>
      <c r="B597" s="38" t="s">
        <v>2096</v>
      </c>
      <c r="C597" s="39" t="s">
        <v>18</v>
      </c>
      <c r="D597" s="39" t="s">
        <v>1623</v>
      </c>
      <c r="E597" s="40" t="s">
        <v>1624</v>
      </c>
      <c r="F597" s="39" t="s">
        <v>29</v>
      </c>
      <c r="G597" s="41">
        <v>32</v>
      </c>
      <c r="H597" s="42" t="s">
        <v>2110</v>
      </c>
      <c r="I597" s="52" t="s">
        <v>2110</v>
      </c>
      <c r="J597" s="43" t="e">
        <f t="shared" si="54"/>
        <v>#VALUE!</v>
      </c>
      <c r="K597" s="43" t="e">
        <f t="shared" si="55"/>
        <v>#VALUE!</v>
      </c>
      <c r="L597" s="44" t="e">
        <f>K597/SUBTOTAL(109, K9:K809)</f>
        <v>#VALUE!</v>
      </c>
    </row>
    <row r="598" spans="1:12" ht="25.5" x14ac:dyDescent="0.2">
      <c r="A598" s="45" t="s">
        <v>1483</v>
      </c>
      <c r="B598" s="46" t="s">
        <v>2096</v>
      </c>
      <c r="C598" s="47" t="s">
        <v>18</v>
      </c>
      <c r="D598" s="47" t="s">
        <v>1625</v>
      </c>
      <c r="E598" s="48" t="s">
        <v>1626</v>
      </c>
      <c r="F598" s="47" t="s">
        <v>29</v>
      </c>
      <c r="G598" s="49">
        <v>61</v>
      </c>
      <c r="H598" s="42" t="s">
        <v>2110</v>
      </c>
      <c r="I598" s="52" t="s">
        <v>2110</v>
      </c>
      <c r="J598" s="50" t="e">
        <f t="shared" si="54"/>
        <v>#VALUE!</v>
      </c>
      <c r="K598" s="50" t="e">
        <f t="shared" si="55"/>
        <v>#VALUE!</v>
      </c>
      <c r="L598" s="51" t="e">
        <f>K598/SUBTOTAL(109, K9:K809)</f>
        <v>#VALUE!</v>
      </c>
    </row>
    <row r="599" spans="1:12" ht="38.25" x14ac:dyDescent="0.2">
      <c r="A599" s="37" t="s">
        <v>1484</v>
      </c>
      <c r="B599" s="38" t="s">
        <v>2096</v>
      </c>
      <c r="C599" s="39" t="s">
        <v>18</v>
      </c>
      <c r="D599" s="39" t="s">
        <v>1627</v>
      </c>
      <c r="E599" s="40" t="s">
        <v>1628</v>
      </c>
      <c r="F599" s="39" t="s">
        <v>29</v>
      </c>
      <c r="G599" s="41">
        <v>7</v>
      </c>
      <c r="H599" s="42" t="s">
        <v>2110</v>
      </c>
      <c r="I599" s="52" t="s">
        <v>2110</v>
      </c>
      <c r="J599" s="43" t="e">
        <f t="shared" si="54"/>
        <v>#VALUE!</v>
      </c>
      <c r="K599" s="43" t="e">
        <f t="shared" si="55"/>
        <v>#VALUE!</v>
      </c>
      <c r="L599" s="44" t="e">
        <f>K599/SUBTOTAL(109, K9:K809)</f>
        <v>#VALUE!</v>
      </c>
    </row>
    <row r="600" spans="1:12" x14ac:dyDescent="0.2">
      <c r="A600" s="16" t="s">
        <v>328</v>
      </c>
      <c r="B600" s="17" t="s">
        <v>13</v>
      </c>
      <c r="C600" s="17" t="s">
        <v>13</v>
      </c>
      <c r="D600" s="17" t="s">
        <v>13</v>
      </c>
      <c r="E600" s="17" t="s">
        <v>1276</v>
      </c>
      <c r="F600" s="18" t="s">
        <v>13</v>
      </c>
      <c r="G600" s="19"/>
      <c r="H600" s="20"/>
      <c r="I600" s="21" t="s">
        <v>15</v>
      </c>
      <c r="J600" s="20"/>
      <c r="K600" s="20" t="e">
        <f>SUBTOTAL(109,K601:K633)</f>
        <v>#VALUE!</v>
      </c>
      <c r="L600" s="22" t="e">
        <f>K600/SUBTOTAL(109, K9:K809)</f>
        <v>#VALUE!</v>
      </c>
    </row>
    <row r="601" spans="1:12" s="3" customFormat="1" x14ac:dyDescent="0.2">
      <c r="A601" s="23" t="s">
        <v>1277</v>
      </c>
      <c r="B601" s="24"/>
      <c r="C601" s="24"/>
      <c r="D601" s="24"/>
      <c r="E601" s="24" t="s">
        <v>1171</v>
      </c>
      <c r="F601" s="25"/>
      <c r="G601" s="26"/>
      <c r="H601" s="27"/>
      <c r="I601" s="28" t="s">
        <v>15</v>
      </c>
      <c r="J601" s="27"/>
      <c r="K601" s="27" t="e">
        <f>SUBTOTAL(109,K602:K633)</f>
        <v>#VALUE!</v>
      </c>
      <c r="L601" s="29" t="e">
        <f>K601/SUBTOTAL(109, K9:K809)</f>
        <v>#VALUE!</v>
      </c>
    </row>
    <row r="602" spans="1:12" x14ac:dyDescent="0.2">
      <c r="A602" s="37" t="s">
        <v>1278</v>
      </c>
      <c r="B602" s="38" t="s">
        <v>2096</v>
      </c>
      <c r="C602" s="39" t="s">
        <v>18</v>
      </c>
      <c r="D602" s="39" t="s">
        <v>1487</v>
      </c>
      <c r="E602" s="40" t="s">
        <v>1488</v>
      </c>
      <c r="F602" s="39" t="s">
        <v>61</v>
      </c>
      <c r="G602" s="41">
        <v>10</v>
      </c>
      <c r="H602" s="42" t="s">
        <v>2110</v>
      </c>
      <c r="I602" s="52" t="s">
        <v>2110</v>
      </c>
      <c r="J602" s="43" t="e">
        <f t="shared" ref="J602:J633" si="56">TRUNC(H602*(1+I602), 2)</f>
        <v>#VALUE!</v>
      </c>
      <c r="K602" s="43" t="e">
        <f t="shared" ref="K602:K633" si="57">TRUNC(G602*TRUNC(J602, 2), 2)</f>
        <v>#VALUE!</v>
      </c>
      <c r="L602" s="44" t="e">
        <f>K602/SUBTOTAL(109, K9:K809)</f>
        <v>#VALUE!</v>
      </c>
    </row>
    <row r="603" spans="1:12" ht="25.5" x14ac:dyDescent="0.2">
      <c r="A603" s="45" t="s">
        <v>1279</v>
      </c>
      <c r="B603" s="46" t="s">
        <v>17</v>
      </c>
      <c r="C603" s="47" t="s">
        <v>18</v>
      </c>
      <c r="D603" s="47" t="s">
        <v>1173</v>
      </c>
      <c r="E603" s="48" t="s">
        <v>1174</v>
      </c>
      <c r="F603" s="47" t="s">
        <v>29</v>
      </c>
      <c r="G603" s="49">
        <v>2</v>
      </c>
      <c r="H603" s="42" t="s">
        <v>2110</v>
      </c>
      <c r="I603" s="52" t="s">
        <v>2110</v>
      </c>
      <c r="J603" s="50" t="e">
        <f t="shared" si="56"/>
        <v>#VALUE!</v>
      </c>
      <c r="K603" s="50" t="e">
        <f t="shared" si="57"/>
        <v>#VALUE!</v>
      </c>
      <c r="L603" s="51" t="e">
        <f>K603/SUBTOTAL(109, K9:K809)</f>
        <v>#VALUE!</v>
      </c>
    </row>
    <row r="604" spans="1:12" ht="25.5" x14ac:dyDescent="0.2">
      <c r="A604" s="37" t="s">
        <v>1280</v>
      </c>
      <c r="B604" s="38" t="s">
        <v>2096</v>
      </c>
      <c r="C604" s="39" t="s">
        <v>18</v>
      </c>
      <c r="D604" s="39" t="s">
        <v>1908</v>
      </c>
      <c r="E604" s="40" t="s">
        <v>1909</v>
      </c>
      <c r="F604" s="39" t="s">
        <v>61</v>
      </c>
      <c r="G604" s="41">
        <v>18</v>
      </c>
      <c r="H604" s="42" t="s">
        <v>2110</v>
      </c>
      <c r="I604" s="52" t="s">
        <v>2110</v>
      </c>
      <c r="J604" s="43" t="e">
        <f t="shared" si="56"/>
        <v>#VALUE!</v>
      </c>
      <c r="K604" s="43" t="e">
        <f t="shared" si="57"/>
        <v>#VALUE!</v>
      </c>
      <c r="L604" s="44" t="e">
        <f>K604/SUBTOTAL(109, K9:K809)</f>
        <v>#VALUE!</v>
      </c>
    </row>
    <row r="605" spans="1:12" ht="25.5" x14ac:dyDescent="0.2">
      <c r="A605" s="45" t="s">
        <v>1281</v>
      </c>
      <c r="B605" s="46" t="s">
        <v>24</v>
      </c>
      <c r="C605" s="47" t="s">
        <v>18</v>
      </c>
      <c r="D605" s="47" t="s">
        <v>1262</v>
      </c>
      <c r="E605" s="48" t="s">
        <v>1263</v>
      </c>
      <c r="F605" s="47" t="s">
        <v>61</v>
      </c>
      <c r="G605" s="49">
        <v>111</v>
      </c>
      <c r="H605" s="42" t="s">
        <v>2110</v>
      </c>
      <c r="I605" s="52" t="s">
        <v>2110</v>
      </c>
      <c r="J605" s="50" t="e">
        <f t="shared" si="56"/>
        <v>#VALUE!</v>
      </c>
      <c r="K605" s="50" t="e">
        <f t="shared" si="57"/>
        <v>#VALUE!</v>
      </c>
      <c r="L605" s="51" t="e">
        <f>K605/SUBTOTAL(109, K9:K809)</f>
        <v>#VALUE!</v>
      </c>
    </row>
    <row r="606" spans="1:12" ht="25.5" x14ac:dyDescent="0.2">
      <c r="A606" s="37" t="s">
        <v>1282</v>
      </c>
      <c r="B606" s="38" t="s">
        <v>17</v>
      </c>
      <c r="C606" s="39" t="s">
        <v>18</v>
      </c>
      <c r="D606" s="39" t="s">
        <v>1910</v>
      </c>
      <c r="E606" s="40" t="s">
        <v>1911</v>
      </c>
      <c r="F606" s="39" t="s">
        <v>61</v>
      </c>
      <c r="G606" s="41">
        <v>118</v>
      </c>
      <c r="H606" s="42" t="s">
        <v>2110</v>
      </c>
      <c r="I606" s="52" t="s">
        <v>2110</v>
      </c>
      <c r="J606" s="43" t="e">
        <f t="shared" si="56"/>
        <v>#VALUE!</v>
      </c>
      <c r="K606" s="43" t="e">
        <f t="shared" si="57"/>
        <v>#VALUE!</v>
      </c>
      <c r="L606" s="44" t="e">
        <f>K606/SUBTOTAL(109, K9:K809)</f>
        <v>#VALUE!</v>
      </c>
    </row>
    <row r="607" spans="1:12" ht="25.5" x14ac:dyDescent="0.2">
      <c r="A607" s="45" t="s">
        <v>1283</v>
      </c>
      <c r="B607" s="46" t="s">
        <v>17</v>
      </c>
      <c r="C607" s="47" t="s">
        <v>18</v>
      </c>
      <c r="D607" s="47" t="s">
        <v>1912</v>
      </c>
      <c r="E607" s="48" t="s">
        <v>1913</v>
      </c>
      <c r="F607" s="47" t="s">
        <v>61</v>
      </c>
      <c r="G607" s="49">
        <v>33</v>
      </c>
      <c r="H607" s="42" t="s">
        <v>2110</v>
      </c>
      <c r="I607" s="52" t="s">
        <v>2110</v>
      </c>
      <c r="J607" s="50" t="e">
        <f t="shared" si="56"/>
        <v>#VALUE!</v>
      </c>
      <c r="K607" s="50" t="e">
        <f t="shared" si="57"/>
        <v>#VALUE!</v>
      </c>
      <c r="L607" s="51" t="e">
        <f>K607/SUBTOTAL(109, K9:K809)</f>
        <v>#VALUE!</v>
      </c>
    </row>
    <row r="608" spans="1:12" ht="25.5" x14ac:dyDescent="0.2">
      <c r="A608" s="37" t="s">
        <v>1286</v>
      </c>
      <c r="B608" s="38" t="s">
        <v>17</v>
      </c>
      <c r="C608" s="39" t="s">
        <v>18</v>
      </c>
      <c r="D608" s="39" t="s">
        <v>1284</v>
      </c>
      <c r="E608" s="40" t="s">
        <v>1285</v>
      </c>
      <c r="F608" s="39" t="s">
        <v>61</v>
      </c>
      <c r="G608" s="41">
        <v>14</v>
      </c>
      <c r="H608" s="42" t="s">
        <v>2110</v>
      </c>
      <c r="I608" s="52" t="s">
        <v>2110</v>
      </c>
      <c r="J608" s="43" t="e">
        <f t="shared" si="56"/>
        <v>#VALUE!</v>
      </c>
      <c r="K608" s="43" t="e">
        <f t="shared" si="57"/>
        <v>#VALUE!</v>
      </c>
      <c r="L608" s="44" t="e">
        <f>K608/SUBTOTAL(109, K9:K809)</f>
        <v>#VALUE!</v>
      </c>
    </row>
    <row r="609" spans="1:12" ht="25.5" x14ac:dyDescent="0.2">
      <c r="A609" s="45" t="s">
        <v>1289</v>
      </c>
      <c r="B609" s="46" t="s">
        <v>17</v>
      </c>
      <c r="C609" s="47" t="s">
        <v>18</v>
      </c>
      <c r="D609" s="47" t="s">
        <v>1914</v>
      </c>
      <c r="E609" s="48" t="s">
        <v>1915</v>
      </c>
      <c r="F609" s="47" t="s">
        <v>61</v>
      </c>
      <c r="G609" s="49">
        <v>14</v>
      </c>
      <c r="H609" s="42" t="s">
        <v>2110</v>
      </c>
      <c r="I609" s="52" t="s">
        <v>2110</v>
      </c>
      <c r="J609" s="50" t="e">
        <f t="shared" si="56"/>
        <v>#VALUE!</v>
      </c>
      <c r="K609" s="50" t="e">
        <f t="shared" si="57"/>
        <v>#VALUE!</v>
      </c>
      <c r="L609" s="51" t="e">
        <f>K609/SUBTOTAL(109, K9:K809)</f>
        <v>#VALUE!</v>
      </c>
    </row>
    <row r="610" spans="1:12" ht="25.5" x14ac:dyDescent="0.2">
      <c r="A610" s="37" t="s">
        <v>1290</v>
      </c>
      <c r="B610" s="38" t="s">
        <v>17</v>
      </c>
      <c r="C610" s="39" t="s">
        <v>18</v>
      </c>
      <c r="D610" s="39" t="s">
        <v>1287</v>
      </c>
      <c r="E610" s="40" t="s">
        <v>1288</v>
      </c>
      <c r="F610" s="39" t="s">
        <v>61</v>
      </c>
      <c r="G610" s="41">
        <v>26</v>
      </c>
      <c r="H610" s="42" t="s">
        <v>2110</v>
      </c>
      <c r="I610" s="52" t="s">
        <v>2110</v>
      </c>
      <c r="J610" s="43" t="e">
        <f t="shared" si="56"/>
        <v>#VALUE!</v>
      </c>
      <c r="K610" s="43" t="e">
        <f t="shared" si="57"/>
        <v>#VALUE!</v>
      </c>
      <c r="L610" s="44" t="e">
        <f>K610/SUBTOTAL(109, K9:K809)</f>
        <v>#VALUE!</v>
      </c>
    </row>
    <row r="611" spans="1:12" ht="25.5" x14ac:dyDescent="0.2">
      <c r="A611" s="45" t="s">
        <v>1291</v>
      </c>
      <c r="B611" s="46" t="s">
        <v>17</v>
      </c>
      <c r="C611" s="47" t="s">
        <v>18</v>
      </c>
      <c r="D611" s="47" t="s">
        <v>1914</v>
      </c>
      <c r="E611" s="48" t="s">
        <v>1915</v>
      </c>
      <c r="F611" s="47" t="s">
        <v>61</v>
      </c>
      <c r="G611" s="49">
        <v>26</v>
      </c>
      <c r="H611" s="42" t="s">
        <v>2110</v>
      </c>
      <c r="I611" s="52" t="s">
        <v>2110</v>
      </c>
      <c r="J611" s="50" t="e">
        <f t="shared" si="56"/>
        <v>#VALUE!</v>
      </c>
      <c r="K611" s="50" t="e">
        <f t="shared" si="57"/>
        <v>#VALUE!</v>
      </c>
      <c r="L611" s="51" t="e">
        <f>K611/SUBTOTAL(109, K9:K809)</f>
        <v>#VALUE!</v>
      </c>
    </row>
    <row r="612" spans="1:12" ht="25.5" x14ac:dyDescent="0.2">
      <c r="A612" s="37" t="s">
        <v>1292</v>
      </c>
      <c r="B612" s="38" t="s">
        <v>2096</v>
      </c>
      <c r="C612" s="39" t="s">
        <v>18</v>
      </c>
      <c r="D612" s="39" t="s">
        <v>1489</v>
      </c>
      <c r="E612" s="40" t="s">
        <v>1490</v>
      </c>
      <c r="F612" s="39" t="s">
        <v>29</v>
      </c>
      <c r="G612" s="41">
        <v>22</v>
      </c>
      <c r="H612" s="42" t="s">
        <v>2110</v>
      </c>
      <c r="I612" s="52" t="s">
        <v>2110</v>
      </c>
      <c r="J612" s="43" t="e">
        <f t="shared" si="56"/>
        <v>#VALUE!</v>
      </c>
      <c r="K612" s="43" t="e">
        <f t="shared" si="57"/>
        <v>#VALUE!</v>
      </c>
      <c r="L612" s="44" t="e">
        <f>K612/SUBTOTAL(109, K9:K809)</f>
        <v>#VALUE!</v>
      </c>
    </row>
    <row r="613" spans="1:12" ht="25.5" x14ac:dyDescent="0.2">
      <c r="A613" s="45" t="s">
        <v>1295</v>
      </c>
      <c r="B613" s="46" t="s">
        <v>17</v>
      </c>
      <c r="C613" s="47" t="s">
        <v>18</v>
      </c>
      <c r="D613" s="47" t="s">
        <v>1293</v>
      </c>
      <c r="E613" s="48" t="s">
        <v>1294</v>
      </c>
      <c r="F613" s="47" t="s">
        <v>29</v>
      </c>
      <c r="G613" s="49">
        <v>6</v>
      </c>
      <c r="H613" s="42" t="s">
        <v>2110</v>
      </c>
      <c r="I613" s="52" t="s">
        <v>2110</v>
      </c>
      <c r="J613" s="50" t="e">
        <f t="shared" si="56"/>
        <v>#VALUE!</v>
      </c>
      <c r="K613" s="50" t="e">
        <f t="shared" si="57"/>
        <v>#VALUE!</v>
      </c>
      <c r="L613" s="51" t="e">
        <f>K613/SUBTOTAL(109, K9:K809)</f>
        <v>#VALUE!</v>
      </c>
    </row>
    <row r="614" spans="1:12" ht="25.5" x14ac:dyDescent="0.2">
      <c r="A614" s="37" t="s">
        <v>1296</v>
      </c>
      <c r="B614" s="38" t="s">
        <v>2096</v>
      </c>
      <c r="C614" s="39" t="s">
        <v>18</v>
      </c>
      <c r="D614" s="39" t="s">
        <v>1491</v>
      </c>
      <c r="E614" s="40" t="s">
        <v>1492</v>
      </c>
      <c r="F614" s="39" t="s">
        <v>29</v>
      </c>
      <c r="G614" s="41">
        <v>33</v>
      </c>
      <c r="H614" s="42" t="s">
        <v>2110</v>
      </c>
      <c r="I614" s="52" t="s">
        <v>2110</v>
      </c>
      <c r="J614" s="43" t="e">
        <f t="shared" si="56"/>
        <v>#VALUE!</v>
      </c>
      <c r="K614" s="43" t="e">
        <f t="shared" si="57"/>
        <v>#VALUE!</v>
      </c>
      <c r="L614" s="44" t="e">
        <f>K614/SUBTOTAL(109, K9:K809)</f>
        <v>#VALUE!</v>
      </c>
    </row>
    <row r="615" spans="1:12" ht="25.5" x14ac:dyDescent="0.2">
      <c r="A615" s="45" t="s">
        <v>1299</v>
      </c>
      <c r="B615" s="46" t="s">
        <v>17</v>
      </c>
      <c r="C615" s="47" t="s">
        <v>18</v>
      </c>
      <c r="D615" s="47" t="s">
        <v>1297</v>
      </c>
      <c r="E615" s="48" t="s">
        <v>1298</v>
      </c>
      <c r="F615" s="47" t="s">
        <v>29</v>
      </c>
      <c r="G615" s="49">
        <v>24</v>
      </c>
      <c r="H615" s="42" t="s">
        <v>2110</v>
      </c>
      <c r="I615" s="52" t="s">
        <v>2110</v>
      </c>
      <c r="J615" s="50" t="e">
        <f t="shared" si="56"/>
        <v>#VALUE!</v>
      </c>
      <c r="K615" s="50" t="e">
        <f t="shared" si="57"/>
        <v>#VALUE!</v>
      </c>
      <c r="L615" s="51" t="e">
        <f>K615/SUBTOTAL(109, K9:K809)</f>
        <v>#VALUE!</v>
      </c>
    </row>
    <row r="616" spans="1:12" ht="25.5" x14ac:dyDescent="0.2">
      <c r="A616" s="37" t="s">
        <v>1302</v>
      </c>
      <c r="B616" s="38" t="s">
        <v>17</v>
      </c>
      <c r="C616" s="39" t="s">
        <v>18</v>
      </c>
      <c r="D616" s="39" t="s">
        <v>1300</v>
      </c>
      <c r="E616" s="40" t="s">
        <v>1301</v>
      </c>
      <c r="F616" s="39" t="s">
        <v>29</v>
      </c>
      <c r="G616" s="41">
        <v>7</v>
      </c>
      <c r="H616" s="42" t="s">
        <v>2110</v>
      </c>
      <c r="I616" s="52" t="s">
        <v>2110</v>
      </c>
      <c r="J616" s="43" t="e">
        <f t="shared" si="56"/>
        <v>#VALUE!</v>
      </c>
      <c r="K616" s="43" t="e">
        <f t="shared" si="57"/>
        <v>#VALUE!</v>
      </c>
      <c r="L616" s="44" t="e">
        <f>K616/SUBTOTAL(109, K9:K809)</f>
        <v>#VALUE!</v>
      </c>
    </row>
    <row r="617" spans="1:12" ht="25.5" x14ac:dyDescent="0.2">
      <c r="A617" s="45" t="s">
        <v>1303</v>
      </c>
      <c r="B617" s="46" t="s">
        <v>2096</v>
      </c>
      <c r="C617" s="47" t="s">
        <v>18</v>
      </c>
      <c r="D617" s="47" t="s">
        <v>1493</v>
      </c>
      <c r="E617" s="48" t="s">
        <v>1494</v>
      </c>
      <c r="F617" s="47" t="s">
        <v>29</v>
      </c>
      <c r="G617" s="49">
        <v>3</v>
      </c>
      <c r="H617" s="42" t="s">
        <v>2110</v>
      </c>
      <c r="I617" s="52" t="s">
        <v>2110</v>
      </c>
      <c r="J617" s="50" t="e">
        <f t="shared" si="56"/>
        <v>#VALUE!</v>
      </c>
      <c r="K617" s="50" t="e">
        <f t="shared" si="57"/>
        <v>#VALUE!</v>
      </c>
      <c r="L617" s="51" t="e">
        <f>K617/SUBTOTAL(109, K9:K809)</f>
        <v>#VALUE!</v>
      </c>
    </row>
    <row r="618" spans="1:12" ht="25.5" x14ac:dyDescent="0.2">
      <c r="A618" s="37" t="s">
        <v>1304</v>
      </c>
      <c r="B618" s="38" t="s">
        <v>2096</v>
      </c>
      <c r="C618" s="39" t="s">
        <v>18</v>
      </c>
      <c r="D618" s="39" t="s">
        <v>1493</v>
      </c>
      <c r="E618" s="40" t="s">
        <v>1494</v>
      </c>
      <c r="F618" s="39" t="s">
        <v>29</v>
      </c>
      <c r="G618" s="41">
        <v>9</v>
      </c>
      <c r="H618" s="42" t="s">
        <v>2110</v>
      </c>
      <c r="I618" s="52" t="s">
        <v>2110</v>
      </c>
      <c r="J618" s="43" t="e">
        <f t="shared" si="56"/>
        <v>#VALUE!</v>
      </c>
      <c r="K618" s="43" t="e">
        <f t="shared" si="57"/>
        <v>#VALUE!</v>
      </c>
      <c r="L618" s="44" t="e">
        <f>K618/SUBTOTAL(109, K9:K809)</f>
        <v>#VALUE!</v>
      </c>
    </row>
    <row r="619" spans="1:12" x14ac:dyDescent="0.2">
      <c r="A619" s="45" t="s">
        <v>1305</v>
      </c>
      <c r="B619" s="46" t="s">
        <v>17</v>
      </c>
      <c r="C619" s="47" t="s">
        <v>18</v>
      </c>
      <c r="D619" s="47" t="s">
        <v>1916</v>
      </c>
      <c r="E619" s="48" t="s">
        <v>1917</v>
      </c>
      <c r="F619" s="47" t="s">
        <v>29</v>
      </c>
      <c r="G619" s="49">
        <v>9</v>
      </c>
      <c r="H619" s="42" t="s">
        <v>2110</v>
      </c>
      <c r="I619" s="52" t="s">
        <v>2110</v>
      </c>
      <c r="J619" s="50" t="e">
        <f t="shared" si="56"/>
        <v>#VALUE!</v>
      </c>
      <c r="K619" s="50" t="e">
        <f t="shared" si="57"/>
        <v>#VALUE!</v>
      </c>
      <c r="L619" s="51" t="e">
        <f>K619/SUBTOTAL(109, K9:K809)</f>
        <v>#VALUE!</v>
      </c>
    </row>
    <row r="620" spans="1:12" ht="25.5" x14ac:dyDescent="0.2">
      <c r="A620" s="37" t="s">
        <v>1306</v>
      </c>
      <c r="B620" s="38" t="s">
        <v>17</v>
      </c>
      <c r="C620" s="39" t="s">
        <v>18</v>
      </c>
      <c r="D620" s="39" t="s">
        <v>1918</v>
      </c>
      <c r="E620" s="40" t="s">
        <v>1919</v>
      </c>
      <c r="F620" s="39" t="s">
        <v>29</v>
      </c>
      <c r="G620" s="41">
        <v>16</v>
      </c>
      <c r="H620" s="42" t="s">
        <v>2110</v>
      </c>
      <c r="I620" s="52" t="s">
        <v>2110</v>
      </c>
      <c r="J620" s="43" t="e">
        <f t="shared" si="56"/>
        <v>#VALUE!</v>
      </c>
      <c r="K620" s="43" t="e">
        <f t="shared" si="57"/>
        <v>#VALUE!</v>
      </c>
      <c r="L620" s="44" t="e">
        <f>K620/SUBTOTAL(109, K9:K809)</f>
        <v>#VALUE!</v>
      </c>
    </row>
    <row r="621" spans="1:12" ht="25.5" x14ac:dyDescent="0.2">
      <c r="A621" s="45" t="s">
        <v>1307</v>
      </c>
      <c r="B621" s="46" t="s">
        <v>17</v>
      </c>
      <c r="C621" s="47" t="s">
        <v>18</v>
      </c>
      <c r="D621" s="47" t="s">
        <v>1495</v>
      </c>
      <c r="E621" s="48" t="s">
        <v>1496</v>
      </c>
      <c r="F621" s="47" t="s">
        <v>29</v>
      </c>
      <c r="G621" s="49">
        <v>42</v>
      </c>
      <c r="H621" s="42" t="s">
        <v>2110</v>
      </c>
      <c r="I621" s="52" t="s">
        <v>2110</v>
      </c>
      <c r="J621" s="50" t="e">
        <f t="shared" si="56"/>
        <v>#VALUE!</v>
      </c>
      <c r="K621" s="50" t="e">
        <f t="shared" si="57"/>
        <v>#VALUE!</v>
      </c>
      <c r="L621" s="51" t="e">
        <f>K621/SUBTOTAL(109, K9:K809)</f>
        <v>#VALUE!</v>
      </c>
    </row>
    <row r="622" spans="1:12" x14ac:dyDescent="0.2">
      <c r="A622" s="37" t="s">
        <v>1308</v>
      </c>
      <c r="B622" s="38" t="s">
        <v>2096</v>
      </c>
      <c r="C622" s="39" t="s">
        <v>18</v>
      </c>
      <c r="D622" s="39" t="s">
        <v>1497</v>
      </c>
      <c r="E622" s="40" t="s">
        <v>1498</v>
      </c>
      <c r="F622" s="39" t="s">
        <v>29</v>
      </c>
      <c r="G622" s="41">
        <v>5</v>
      </c>
      <c r="H622" s="42" t="s">
        <v>2110</v>
      </c>
      <c r="I622" s="52" t="s">
        <v>2110</v>
      </c>
      <c r="J622" s="43" t="e">
        <f t="shared" si="56"/>
        <v>#VALUE!</v>
      </c>
      <c r="K622" s="43" t="e">
        <f t="shared" si="57"/>
        <v>#VALUE!</v>
      </c>
      <c r="L622" s="44" t="e">
        <f>K622/SUBTOTAL(109, K9:K809)</f>
        <v>#VALUE!</v>
      </c>
    </row>
    <row r="623" spans="1:12" x14ac:dyDescent="0.2">
      <c r="A623" s="45" t="s">
        <v>1920</v>
      </c>
      <c r="B623" s="46" t="s">
        <v>2096</v>
      </c>
      <c r="C623" s="47" t="s">
        <v>18</v>
      </c>
      <c r="D623" s="47" t="s">
        <v>1499</v>
      </c>
      <c r="E623" s="48" t="s">
        <v>1500</v>
      </c>
      <c r="F623" s="47" t="s">
        <v>29</v>
      </c>
      <c r="G623" s="49">
        <v>17</v>
      </c>
      <c r="H623" s="42" t="s">
        <v>2110</v>
      </c>
      <c r="I623" s="52" t="s">
        <v>2110</v>
      </c>
      <c r="J623" s="50" t="e">
        <f t="shared" si="56"/>
        <v>#VALUE!</v>
      </c>
      <c r="K623" s="50" t="e">
        <f t="shared" si="57"/>
        <v>#VALUE!</v>
      </c>
      <c r="L623" s="51" t="e">
        <f>K623/SUBTOTAL(109, K9:K809)</f>
        <v>#VALUE!</v>
      </c>
    </row>
    <row r="624" spans="1:12" ht="25.5" x14ac:dyDescent="0.2">
      <c r="A624" s="37" t="s">
        <v>1921</v>
      </c>
      <c r="B624" s="38" t="s">
        <v>17</v>
      </c>
      <c r="C624" s="39" t="s">
        <v>18</v>
      </c>
      <c r="D624" s="39" t="s">
        <v>1176</v>
      </c>
      <c r="E624" s="40" t="s">
        <v>1177</v>
      </c>
      <c r="F624" s="39" t="s">
        <v>29</v>
      </c>
      <c r="G624" s="41">
        <v>2</v>
      </c>
      <c r="H624" s="42" t="s">
        <v>2110</v>
      </c>
      <c r="I624" s="52" t="s">
        <v>2110</v>
      </c>
      <c r="J624" s="43" t="e">
        <f t="shared" si="56"/>
        <v>#VALUE!</v>
      </c>
      <c r="K624" s="43" t="e">
        <f t="shared" si="57"/>
        <v>#VALUE!</v>
      </c>
      <c r="L624" s="44" t="e">
        <f>K624/SUBTOTAL(109, K9:K809)</f>
        <v>#VALUE!</v>
      </c>
    </row>
    <row r="625" spans="1:12" ht="25.5" x14ac:dyDescent="0.2">
      <c r="A625" s="45" t="s">
        <v>1922</v>
      </c>
      <c r="B625" s="46" t="s">
        <v>17</v>
      </c>
      <c r="C625" s="47" t="s">
        <v>18</v>
      </c>
      <c r="D625" s="47" t="s">
        <v>1923</v>
      </c>
      <c r="E625" s="48" t="s">
        <v>1924</v>
      </c>
      <c r="F625" s="47" t="s">
        <v>29</v>
      </c>
      <c r="G625" s="49">
        <v>9</v>
      </c>
      <c r="H625" s="42" t="s">
        <v>2110</v>
      </c>
      <c r="I625" s="52" t="s">
        <v>2110</v>
      </c>
      <c r="J625" s="50" t="e">
        <f t="shared" si="56"/>
        <v>#VALUE!</v>
      </c>
      <c r="K625" s="50" t="e">
        <f t="shared" si="57"/>
        <v>#VALUE!</v>
      </c>
      <c r="L625" s="51" t="e">
        <f>K625/SUBTOTAL(109, K9:K809)</f>
        <v>#VALUE!</v>
      </c>
    </row>
    <row r="626" spans="1:12" ht="25.5" x14ac:dyDescent="0.2">
      <c r="A626" s="37" t="s">
        <v>1925</v>
      </c>
      <c r="B626" s="38" t="s">
        <v>2096</v>
      </c>
      <c r="C626" s="39" t="s">
        <v>72</v>
      </c>
      <c r="D626" s="39" t="s">
        <v>1926</v>
      </c>
      <c r="E626" s="40" t="s">
        <v>1927</v>
      </c>
      <c r="F626" s="39" t="s">
        <v>29</v>
      </c>
      <c r="G626" s="41">
        <v>10</v>
      </c>
      <c r="H626" s="42" t="s">
        <v>2110</v>
      </c>
      <c r="I626" s="52" t="s">
        <v>2110</v>
      </c>
      <c r="J626" s="43" t="e">
        <f t="shared" si="56"/>
        <v>#VALUE!</v>
      </c>
      <c r="K626" s="43" t="e">
        <f t="shared" si="57"/>
        <v>#VALUE!</v>
      </c>
      <c r="L626" s="44" t="e">
        <f>K626/SUBTOTAL(109, K9:K809)</f>
        <v>#VALUE!</v>
      </c>
    </row>
    <row r="627" spans="1:12" x14ac:dyDescent="0.2">
      <c r="A627" s="45" t="s">
        <v>1928</v>
      </c>
      <c r="B627" s="46" t="s">
        <v>2096</v>
      </c>
      <c r="C627" s="47" t="s">
        <v>18</v>
      </c>
      <c r="D627" s="47" t="s">
        <v>1929</v>
      </c>
      <c r="E627" s="48" t="s">
        <v>1930</v>
      </c>
      <c r="F627" s="47" t="s">
        <v>29</v>
      </c>
      <c r="G627" s="49">
        <v>10</v>
      </c>
      <c r="H627" s="42" t="s">
        <v>2110</v>
      </c>
      <c r="I627" s="52" t="s">
        <v>2110</v>
      </c>
      <c r="J627" s="50" t="e">
        <f t="shared" si="56"/>
        <v>#VALUE!</v>
      </c>
      <c r="K627" s="50" t="e">
        <f t="shared" si="57"/>
        <v>#VALUE!</v>
      </c>
      <c r="L627" s="51" t="e">
        <f>K627/SUBTOTAL(109, K9:K809)</f>
        <v>#VALUE!</v>
      </c>
    </row>
    <row r="628" spans="1:12" ht="25.5" x14ac:dyDescent="0.2">
      <c r="A628" s="37" t="s">
        <v>1931</v>
      </c>
      <c r="B628" s="38" t="s">
        <v>2096</v>
      </c>
      <c r="C628" s="39" t="s">
        <v>18</v>
      </c>
      <c r="D628" s="39" t="s">
        <v>1932</v>
      </c>
      <c r="E628" s="40" t="s">
        <v>1933</v>
      </c>
      <c r="F628" s="39" t="s">
        <v>61</v>
      </c>
      <c r="G628" s="41">
        <v>20</v>
      </c>
      <c r="H628" s="42" t="s">
        <v>2110</v>
      </c>
      <c r="I628" s="52" t="s">
        <v>2110</v>
      </c>
      <c r="J628" s="43" t="e">
        <f t="shared" si="56"/>
        <v>#VALUE!</v>
      </c>
      <c r="K628" s="43" t="e">
        <f t="shared" si="57"/>
        <v>#VALUE!</v>
      </c>
      <c r="L628" s="44" t="e">
        <f>K628/SUBTOTAL(109, K9:K809)</f>
        <v>#VALUE!</v>
      </c>
    </row>
    <row r="629" spans="1:12" ht="25.5" x14ac:dyDescent="0.2">
      <c r="A629" s="45" t="s">
        <v>1934</v>
      </c>
      <c r="B629" s="46" t="s">
        <v>2096</v>
      </c>
      <c r="C629" s="47" t="s">
        <v>72</v>
      </c>
      <c r="D629" s="47" t="s">
        <v>1935</v>
      </c>
      <c r="E629" s="48" t="s">
        <v>1936</v>
      </c>
      <c r="F629" s="47" t="s">
        <v>29</v>
      </c>
      <c r="G629" s="49">
        <v>20</v>
      </c>
      <c r="H629" s="42" t="s">
        <v>2110</v>
      </c>
      <c r="I629" s="52" t="s">
        <v>2110</v>
      </c>
      <c r="J629" s="50" t="e">
        <f t="shared" si="56"/>
        <v>#VALUE!</v>
      </c>
      <c r="K629" s="50" t="e">
        <f t="shared" si="57"/>
        <v>#VALUE!</v>
      </c>
      <c r="L629" s="51" t="e">
        <f>K629/SUBTOTAL(109, K9:K809)</f>
        <v>#VALUE!</v>
      </c>
    </row>
    <row r="630" spans="1:12" ht="25.5" x14ac:dyDescent="0.2">
      <c r="A630" s="37" t="s">
        <v>1937</v>
      </c>
      <c r="B630" s="38" t="s">
        <v>2096</v>
      </c>
      <c r="C630" s="39" t="s">
        <v>72</v>
      </c>
      <c r="D630" s="39" t="s">
        <v>1938</v>
      </c>
      <c r="E630" s="40" t="s">
        <v>1939</v>
      </c>
      <c r="F630" s="39" t="s">
        <v>29</v>
      </c>
      <c r="G630" s="41">
        <v>50</v>
      </c>
      <c r="H630" s="42" t="s">
        <v>2110</v>
      </c>
      <c r="I630" s="52" t="s">
        <v>2110</v>
      </c>
      <c r="J630" s="43" t="e">
        <f t="shared" si="56"/>
        <v>#VALUE!</v>
      </c>
      <c r="K630" s="43" t="e">
        <f t="shared" si="57"/>
        <v>#VALUE!</v>
      </c>
      <c r="L630" s="44" t="e">
        <f>K630/SUBTOTAL(109, K9:K809)</f>
        <v>#VALUE!</v>
      </c>
    </row>
    <row r="631" spans="1:12" ht="25.5" x14ac:dyDescent="0.2">
      <c r="A631" s="45" t="s">
        <v>1940</v>
      </c>
      <c r="B631" s="46" t="s">
        <v>2096</v>
      </c>
      <c r="C631" s="47" t="s">
        <v>18</v>
      </c>
      <c r="D631" s="47" t="s">
        <v>1804</v>
      </c>
      <c r="E631" s="48" t="s">
        <v>1805</v>
      </c>
      <c r="F631" s="47" t="s">
        <v>29</v>
      </c>
      <c r="G631" s="49">
        <v>50</v>
      </c>
      <c r="H631" s="42" t="s">
        <v>2110</v>
      </c>
      <c r="I631" s="52" t="s">
        <v>2110</v>
      </c>
      <c r="J631" s="50" t="e">
        <f t="shared" si="56"/>
        <v>#VALUE!</v>
      </c>
      <c r="K631" s="50" t="e">
        <f t="shared" si="57"/>
        <v>#VALUE!</v>
      </c>
      <c r="L631" s="51" t="e">
        <f>K631/SUBTOTAL(109, K9:K809)</f>
        <v>#VALUE!</v>
      </c>
    </row>
    <row r="632" spans="1:12" x14ac:dyDescent="0.2">
      <c r="A632" s="37" t="s">
        <v>1941</v>
      </c>
      <c r="B632" s="38" t="s">
        <v>2096</v>
      </c>
      <c r="C632" s="39" t="s">
        <v>18</v>
      </c>
      <c r="D632" s="39" t="s">
        <v>1929</v>
      </c>
      <c r="E632" s="40" t="s">
        <v>1930</v>
      </c>
      <c r="F632" s="39" t="s">
        <v>29</v>
      </c>
      <c r="G632" s="41">
        <v>5</v>
      </c>
      <c r="H632" s="42" t="s">
        <v>2110</v>
      </c>
      <c r="I632" s="52" t="s">
        <v>2110</v>
      </c>
      <c r="J632" s="43" t="e">
        <f t="shared" si="56"/>
        <v>#VALUE!</v>
      </c>
      <c r="K632" s="43" t="e">
        <f t="shared" si="57"/>
        <v>#VALUE!</v>
      </c>
      <c r="L632" s="44" t="e">
        <f>K632/SUBTOTAL(109, K9:K809)</f>
        <v>#VALUE!</v>
      </c>
    </row>
    <row r="633" spans="1:12" ht="25.5" x14ac:dyDescent="0.2">
      <c r="A633" s="45" t="s">
        <v>1942</v>
      </c>
      <c r="B633" s="46" t="s">
        <v>2096</v>
      </c>
      <c r="C633" s="47" t="s">
        <v>18</v>
      </c>
      <c r="D633" s="47" t="s">
        <v>1806</v>
      </c>
      <c r="E633" s="48" t="s">
        <v>1807</v>
      </c>
      <c r="F633" s="47" t="s">
        <v>29</v>
      </c>
      <c r="G633" s="49">
        <v>5</v>
      </c>
      <c r="H633" s="42" t="s">
        <v>2110</v>
      </c>
      <c r="I633" s="52" t="s">
        <v>2110</v>
      </c>
      <c r="J633" s="50" t="e">
        <f t="shared" si="56"/>
        <v>#VALUE!</v>
      </c>
      <c r="K633" s="50" t="e">
        <f t="shared" si="57"/>
        <v>#VALUE!</v>
      </c>
      <c r="L633" s="51" t="e">
        <f>K633/SUBTOTAL(109, K9:K809)</f>
        <v>#VALUE!</v>
      </c>
    </row>
    <row r="634" spans="1:12" x14ac:dyDescent="0.2">
      <c r="A634" s="16" t="s">
        <v>330</v>
      </c>
      <c r="B634" s="17" t="s">
        <v>13</v>
      </c>
      <c r="C634" s="17" t="s">
        <v>13</v>
      </c>
      <c r="D634" s="17" t="s">
        <v>13</v>
      </c>
      <c r="E634" s="17" t="s">
        <v>890</v>
      </c>
      <c r="F634" s="18" t="s">
        <v>13</v>
      </c>
      <c r="G634" s="19"/>
      <c r="H634" s="20"/>
      <c r="I634" s="21" t="s">
        <v>15</v>
      </c>
      <c r="J634" s="20"/>
      <c r="K634" s="20" t="e">
        <f>SUBTOTAL(109,K635:K660)</f>
        <v>#VALUE!</v>
      </c>
      <c r="L634" s="22" t="e">
        <f>K634/SUBTOTAL(109, K9:K809)</f>
        <v>#VALUE!</v>
      </c>
    </row>
    <row r="635" spans="1:12" s="3" customFormat="1" x14ac:dyDescent="0.2">
      <c r="A635" s="23" t="s">
        <v>1944</v>
      </c>
      <c r="B635" s="24"/>
      <c r="C635" s="24"/>
      <c r="D635" s="24"/>
      <c r="E635" s="24" t="s">
        <v>1171</v>
      </c>
      <c r="F635" s="25"/>
      <c r="G635" s="26"/>
      <c r="H635" s="27"/>
      <c r="I635" s="28" t="s">
        <v>15</v>
      </c>
      <c r="J635" s="27"/>
      <c r="K635" s="27" t="e">
        <f>SUBTOTAL(109,K636:K646)</f>
        <v>#VALUE!</v>
      </c>
      <c r="L635" s="29" t="e">
        <f>K635/SUBTOTAL(109, K9:K809)</f>
        <v>#VALUE!</v>
      </c>
    </row>
    <row r="636" spans="1:12" ht="25.5" x14ac:dyDescent="0.2">
      <c r="A636" s="45" t="s">
        <v>2011</v>
      </c>
      <c r="B636" s="46" t="s">
        <v>2096</v>
      </c>
      <c r="C636" s="47" t="s">
        <v>18</v>
      </c>
      <c r="D636" s="47" t="s">
        <v>1983</v>
      </c>
      <c r="E636" s="48" t="s">
        <v>1984</v>
      </c>
      <c r="F636" s="47" t="s">
        <v>29</v>
      </c>
      <c r="G636" s="49">
        <v>6</v>
      </c>
      <c r="H636" s="42" t="s">
        <v>2110</v>
      </c>
      <c r="I636" s="52" t="s">
        <v>2110</v>
      </c>
      <c r="J636" s="50" t="e">
        <f t="shared" ref="J636:J646" si="58">TRUNC(H636*(1+I636), 2)</f>
        <v>#VALUE!</v>
      </c>
      <c r="K636" s="50" t="e">
        <f t="shared" ref="K636:K646" si="59">TRUNC(G636*TRUNC(J636, 2), 2)</f>
        <v>#VALUE!</v>
      </c>
      <c r="L636" s="51" t="e">
        <f>K636/SUBTOTAL(109, K9:K809)</f>
        <v>#VALUE!</v>
      </c>
    </row>
    <row r="637" spans="1:12" ht="25.5" x14ac:dyDescent="0.2">
      <c r="A637" s="37" t="s">
        <v>2012</v>
      </c>
      <c r="B637" s="38" t="s">
        <v>17</v>
      </c>
      <c r="C637" s="39" t="s">
        <v>18</v>
      </c>
      <c r="D637" s="39" t="s">
        <v>1985</v>
      </c>
      <c r="E637" s="40" t="s">
        <v>1986</v>
      </c>
      <c r="F637" s="39" t="s">
        <v>29</v>
      </c>
      <c r="G637" s="41">
        <v>4</v>
      </c>
      <c r="H637" s="42" t="s">
        <v>2110</v>
      </c>
      <c r="I637" s="52" t="s">
        <v>2110</v>
      </c>
      <c r="J637" s="43" t="e">
        <f t="shared" si="58"/>
        <v>#VALUE!</v>
      </c>
      <c r="K637" s="43" t="e">
        <f t="shared" si="59"/>
        <v>#VALUE!</v>
      </c>
      <c r="L637" s="44" t="e">
        <f>K637/SUBTOTAL(109, K9:K809)</f>
        <v>#VALUE!</v>
      </c>
    </row>
    <row r="638" spans="1:12" ht="25.5" x14ac:dyDescent="0.2">
      <c r="A638" s="45" t="s">
        <v>2013</v>
      </c>
      <c r="B638" s="46" t="s">
        <v>17</v>
      </c>
      <c r="C638" s="47" t="s">
        <v>18</v>
      </c>
      <c r="D638" s="47" t="s">
        <v>1293</v>
      </c>
      <c r="E638" s="48" t="s">
        <v>1294</v>
      </c>
      <c r="F638" s="47" t="s">
        <v>29</v>
      </c>
      <c r="G638" s="49">
        <v>5</v>
      </c>
      <c r="H638" s="42" t="s">
        <v>2110</v>
      </c>
      <c r="I638" s="52" t="s">
        <v>2110</v>
      </c>
      <c r="J638" s="50" t="e">
        <f t="shared" si="58"/>
        <v>#VALUE!</v>
      </c>
      <c r="K638" s="50" t="e">
        <f t="shared" si="59"/>
        <v>#VALUE!</v>
      </c>
      <c r="L638" s="51" t="e">
        <f>K638/SUBTOTAL(109, K9:K809)</f>
        <v>#VALUE!</v>
      </c>
    </row>
    <row r="639" spans="1:12" ht="25.5" x14ac:dyDescent="0.2">
      <c r="A639" s="37" t="s">
        <v>2014</v>
      </c>
      <c r="B639" s="38" t="s">
        <v>2096</v>
      </c>
      <c r="C639" s="39" t="s">
        <v>18</v>
      </c>
      <c r="D639" s="39" t="s">
        <v>1491</v>
      </c>
      <c r="E639" s="40" t="s">
        <v>1492</v>
      </c>
      <c r="F639" s="39" t="s">
        <v>29</v>
      </c>
      <c r="G639" s="41">
        <v>16</v>
      </c>
      <c r="H639" s="42" t="s">
        <v>2110</v>
      </c>
      <c r="I639" s="52" t="s">
        <v>2110</v>
      </c>
      <c r="J639" s="43" t="e">
        <f t="shared" si="58"/>
        <v>#VALUE!</v>
      </c>
      <c r="K639" s="43" t="e">
        <f t="shared" si="59"/>
        <v>#VALUE!</v>
      </c>
      <c r="L639" s="44" t="e">
        <f>K639/SUBTOTAL(109, K9:K809)</f>
        <v>#VALUE!</v>
      </c>
    </row>
    <row r="640" spans="1:12" ht="38.25" x14ac:dyDescent="0.2">
      <c r="A640" s="45" t="s">
        <v>2015</v>
      </c>
      <c r="B640" s="46" t="s">
        <v>2096</v>
      </c>
      <c r="C640" s="47" t="s">
        <v>18</v>
      </c>
      <c r="D640" s="47" t="s">
        <v>1480</v>
      </c>
      <c r="E640" s="48" t="s">
        <v>1481</v>
      </c>
      <c r="F640" s="47" t="s">
        <v>61</v>
      </c>
      <c r="G640" s="49">
        <v>6</v>
      </c>
      <c r="H640" s="42" t="s">
        <v>2110</v>
      </c>
      <c r="I640" s="52" t="s">
        <v>2110</v>
      </c>
      <c r="J640" s="50" t="e">
        <f t="shared" si="58"/>
        <v>#VALUE!</v>
      </c>
      <c r="K640" s="50" t="e">
        <f t="shared" si="59"/>
        <v>#VALUE!</v>
      </c>
      <c r="L640" s="51" t="e">
        <f>K640/SUBTOTAL(109, K9:K809)</f>
        <v>#VALUE!</v>
      </c>
    </row>
    <row r="641" spans="1:12" ht="25.5" x14ac:dyDescent="0.2">
      <c r="A641" s="37" t="s">
        <v>2016</v>
      </c>
      <c r="B641" s="38" t="s">
        <v>17</v>
      </c>
      <c r="C641" s="39" t="s">
        <v>18</v>
      </c>
      <c r="D641" s="39" t="s">
        <v>1270</v>
      </c>
      <c r="E641" s="40" t="s">
        <v>1271</v>
      </c>
      <c r="F641" s="39" t="s">
        <v>61</v>
      </c>
      <c r="G641" s="41">
        <v>70</v>
      </c>
      <c r="H641" s="42" t="s">
        <v>2110</v>
      </c>
      <c r="I641" s="52" t="s">
        <v>2110</v>
      </c>
      <c r="J641" s="43" t="e">
        <f t="shared" si="58"/>
        <v>#VALUE!</v>
      </c>
      <c r="K641" s="43" t="e">
        <f t="shared" si="59"/>
        <v>#VALUE!</v>
      </c>
      <c r="L641" s="44" t="e">
        <f>K641/SUBTOTAL(109, K9:K809)</f>
        <v>#VALUE!</v>
      </c>
    </row>
    <row r="642" spans="1:12" x14ac:dyDescent="0.2">
      <c r="A642" s="45" t="s">
        <v>2017</v>
      </c>
      <c r="B642" s="46" t="s">
        <v>2096</v>
      </c>
      <c r="C642" s="47" t="s">
        <v>18</v>
      </c>
      <c r="D642" s="47" t="s">
        <v>1487</v>
      </c>
      <c r="E642" s="48" t="s">
        <v>1488</v>
      </c>
      <c r="F642" s="47" t="s">
        <v>61</v>
      </c>
      <c r="G642" s="49">
        <v>10</v>
      </c>
      <c r="H642" s="42" t="s">
        <v>2110</v>
      </c>
      <c r="I642" s="52" t="s">
        <v>2110</v>
      </c>
      <c r="J642" s="50" t="e">
        <f t="shared" si="58"/>
        <v>#VALUE!</v>
      </c>
      <c r="K642" s="50" t="e">
        <f t="shared" si="59"/>
        <v>#VALUE!</v>
      </c>
      <c r="L642" s="51" t="e">
        <f>K642/SUBTOTAL(109, K9:K809)</f>
        <v>#VALUE!</v>
      </c>
    </row>
    <row r="643" spans="1:12" ht="25.5" x14ac:dyDescent="0.2">
      <c r="A643" s="37" t="s">
        <v>2018</v>
      </c>
      <c r="B643" s="38" t="s">
        <v>24</v>
      </c>
      <c r="C643" s="39" t="s">
        <v>18</v>
      </c>
      <c r="D643" s="39" t="s">
        <v>1262</v>
      </c>
      <c r="E643" s="40" t="s">
        <v>1263</v>
      </c>
      <c r="F643" s="39" t="s">
        <v>61</v>
      </c>
      <c r="G643" s="41">
        <v>12</v>
      </c>
      <c r="H643" s="42" t="s">
        <v>2110</v>
      </c>
      <c r="I643" s="52" t="s">
        <v>2110</v>
      </c>
      <c r="J643" s="43" t="e">
        <f t="shared" si="58"/>
        <v>#VALUE!</v>
      </c>
      <c r="K643" s="43" t="e">
        <f t="shared" si="59"/>
        <v>#VALUE!</v>
      </c>
      <c r="L643" s="44" t="e">
        <f>K643/SUBTOTAL(109, K9:K809)</f>
        <v>#VALUE!</v>
      </c>
    </row>
    <row r="644" spans="1:12" ht="25.5" x14ac:dyDescent="0.2">
      <c r="A644" s="45" t="s">
        <v>2019</v>
      </c>
      <c r="B644" s="46" t="s">
        <v>24</v>
      </c>
      <c r="C644" s="47" t="s">
        <v>18</v>
      </c>
      <c r="D644" s="47" t="s">
        <v>1987</v>
      </c>
      <c r="E644" s="48" t="s">
        <v>1988</v>
      </c>
      <c r="F644" s="47" t="s">
        <v>61</v>
      </c>
      <c r="G644" s="49">
        <v>33</v>
      </c>
      <c r="H644" s="42" t="s">
        <v>2110</v>
      </c>
      <c r="I644" s="52" t="s">
        <v>2110</v>
      </c>
      <c r="J644" s="50" t="e">
        <f t="shared" si="58"/>
        <v>#VALUE!</v>
      </c>
      <c r="K644" s="50" t="e">
        <f t="shared" si="59"/>
        <v>#VALUE!</v>
      </c>
      <c r="L644" s="51" t="e">
        <f>K644/SUBTOTAL(109, K9:K809)</f>
        <v>#VALUE!</v>
      </c>
    </row>
    <row r="645" spans="1:12" ht="51" x14ac:dyDescent="0.2">
      <c r="A645" s="37" t="s">
        <v>2020</v>
      </c>
      <c r="B645" s="38" t="s">
        <v>2096</v>
      </c>
      <c r="C645" s="39" t="s">
        <v>72</v>
      </c>
      <c r="D645" s="39" t="s">
        <v>1989</v>
      </c>
      <c r="E645" s="40" t="s">
        <v>1990</v>
      </c>
      <c r="F645" s="39" t="s">
        <v>29</v>
      </c>
      <c r="G645" s="41">
        <v>20</v>
      </c>
      <c r="H645" s="42" t="s">
        <v>2110</v>
      </c>
      <c r="I645" s="52" t="s">
        <v>2110</v>
      </c>
      <c r="J645" s="43" t="e">
        <f t="shared" si="58"/>
        <v>#VALUE!</v>
      </c>
      <c r="K645" s="43" t="e">
        <f t="shared" si="59"/>
        <v>#VALUE!</v>
      </c>
      <c r="L645" s="44" t="e">
        <f>K645/SUBTOTAL(109, K9:K809)</f>
        <v>#VALUE!</v>
      </c>
    </row>
    <row r="646" spans="1:12" ht="25.5" x14ac:dyDescent="0.2">
      <c r="A646" s="45" t="s">
        <v>2021</v>
      </c>
      <c r="B646" s="46" t="s">
        <v>17</v>
      </c>
      <c r="C646" s="47" t="s">
        <v>18</v>
      </c>
      <c r="D646" s="47" t="s">
        <v>1293</v>
      </c>
      <c r="E646" s="48" t="s">
        <v>1294</v>
      </c>
      <c r="F646" s="47" t="s">
        <v>29</v>
      </c>
      <c r="G646" s="49">
        <v>10</v>
      </c>
      <c r="H646" s="42" t="s">
        <v>2110</v>
      </c>
      <c r="I646" s="52" t="s">
        <v>2110</v>
      </c>
      <c r="J646" s="50" t="e">
        <f t="shared" si="58"/>
        <v>#VALUE!</v>
      </c>
      <c r="K646" s="50" t="e">
        <f t="shared" si="59"/>
        <v>#VALUE!</v>
      </c>
      <c r="L646" s="51" t="e">
        <f>K646/SUBTOTAL(109, K9:K809)</f>
        <v>#VALUE!</v>
      </c>
    </row>
    <row r="647" spans="1:12" s="3" customFormat="1" x14ac:dyDescent="0.2">
      <c r="A647" s="23" t="s">
        <v>1973</v>
      </c>
      <c r="B647" s="24"/>
      <c r="C647" s="24"/>
      <c r="D647" s="24"/>
      <c r="E647" s="24" t="s">
        <v>1240</v>
      </c>
      <c r="F647" s="25"/>
      <c r="G647" s="26"/>
      <c r="H647" s="27"/>
      <c r="I647" s="28" t="s">
        <v>15</v>
      </c>
      <c r="J647" s="27"/>
      <c r="K647" s="27" t="e">
        <f>SUBTOTAL(109,K648:K651)</f>
        <v>#VALUE!</v>
      </c>
      <c r="L647" s="29" t="e">
        <f>K647/SUBTOTAL(109, K9:K809)</f>
        <v>#VALUE!</v>
      </c>
    </row>
    <row r="648" spans="1:12" x14ac:dyDescent="0.2">
      <c r="A648" s="37" t="s">
        <v>2022</v>
      </c>
      <c r="B648" s="38" t="s">
        <v>24</v>
      </c>
      <c r="C648" s="39" t="s">
        <v>18</v>
      </c>
      <c r="D648" s="39" t="s">
        <v>1991</v>
      </c>
      <c r="E648" s="40" t="s">
        <v>1992</v>
      </c>
      <c r="F648" s="39" t="s">
        <v>61</v>
      </c>
      <c r="G648" s="41">
        <v>230</v>
      </c>
      <c r="H648" s="42" t="s">
        <v>2110</v>
      </c>
      <c r="I648" s="52" t="s">
        <v>2110</v>
      </c>
      <c r="J648" s="43" t="e">
        <f>TRUNC(H648*(1+I648), 2)</f>
        <v>#VALUE!</v>
      </c>
      <c r="K648" s="43" t="e">
        <f>TRUNC(G648*TRUNC(J648, 2), 2)</f>
        <v>#VALUE!</v>
      </c>
      <c r="L648" s="44" t="e">
        <f>K648/SUBTOTAL(109, K9:K809)</f>
        <v>#VALUE!</v>
      </c>
    </row>
    <row r="649" spans="1:12" x14ac:dyDescent="0.2">
      <c r="A649" s="45" t="s">
        <v>2023</v>
      </c>
      <c r="B649" s="46" t="s">
        <v>24</v>
      </c>
      <c r="C649" s="47" t="s">
        <v>18</v>
      </c>
      <c r="D649" s="47" t="s">
        <v>1438</v>
      </c>
      <c r="E649" s="48" t="s">
        <v>1439</v>
      </c>
      <c r="F649" s="47" t="s">
        <v>61</v>
      </c>
      <c r="G649" s="49">
        <v>105</v>
      </c>
      <c r="H649" s="42" t="s">
        <v>2110</v>
      </c>
      <c r="I649" s="52" t="s">
        <v>2110</v>
      </c>
      <c r="J649" s="50" t="e">
        <f>TRUNC(H649*(1+I649), 2)</f>
        <v>#VALUE!</v>
      </c>
      <c r="K649" s="50" t="e">
        <f>TRUNC(G649*TRUNC(J649, 2), 2)</f>
        <v>#VALUE!</v>
      </c>
      <c r="L649" s="51" t="e">
        <f>K649/SUBTOTAL(109, K9:K809)</f>
        <v>#VALUE!</v>
      </c>
    </row>
    <row r="650" spans="1:12" x14ac:dyDescent="0.2">
      <c r="A650" s="37" t="s">
        <v>2024</v>
      </c>
      <c r="B650" s="38" t="s">
        <v>24</v>
      </c>
      <c r="C650" s="39" t="s">
        <v>18</v>
      </c>
      <c r="D650" s="39" t="s">
        <v>1993</v>
      </c>
      <c r="E650" s="40" t="s">
        <v>1994</v>
      </c>
      <c r="F650" s="39" t="s">
        <v>61</v>
      </c>
      <c r="G650" s="41">
        <v>330</v>
      </c>
      <c r="H650" s="42" t="s">
        <v>2110</v>
      </c>
      <c r="I650" s="52" t="s">
        <v>2110</v>
      </c>
      <c r="J650" s="43" t="e">
        <f>TRUNC(H650*(1+I650), 2)</f>
        <v>#VALUE!</v>
      </c>
      <c r="K650" s="43" t="e">
        <f>TRUNC(G650*TRUNC(J650, 2), 2)</f>
        <v>#VALUE!</v>
      </c>
      <c r="L650" s="44" t="e">
        <f>K650/SUBTOTAL(109, K9:K809)</f>
        <v>#VALUE!</v>
      </c>
    </row>
    <row r="651" spans="1:12" x14ac:dyDescent="0.2">
      <c r="A651" s="45" t="s">
        <v>2025</v>
      </c>
      <c r="B651" s="46" t="s">
        <v>24</v>
      </c>
      <c r="C651" s="47" t="s">
        <v>18</v>
      </c>
      <c r="D651" s="47" t="s">
        <v>1440</v>
      </c>
      <c r="E651" s="48" t="s">
        <v>1441</v>
      </c>
      <c r="F651" s="47" t="s">
        <v>61</v>
      </c>
      <c r="G651" s="49">
        <v>35</v>
      </c>
      <c r="H651" s="42" t="s">
        <v>2110</v>
      </c>
      <c r="I651" s="52" t="s">
        <v>2110</v>
      </c>
      <c r="J651" s="50" t="e">
        <f>TRUNC(H651*(1+I651), 2)</f>
        <v>#VALUE!</v>
      </c>
      <c r="K651" s="50" t="e">
        <f>TRUNC(G651*TRUNC(J651, 2), 2)</f>
        <v>#VALUE!</v>
      </c>
      <c r="L651" s="51" t="e">
        <f>K651/SUBTOTAL(109, K9:K809)</f>
        <v>#VALUE!</v>
      </c>
    </row>
    <row r="652" spans="1:12" s="3" customFormat="1" x14ac:dyDescent="0.2">
      <c r="A652" s="23" t="s">
        <v>2026</v>
      </c>
      <c r="B652" s="24" t="s">
        <v>13</v>
      </c>
      <c r="C652" s="24" t="s">
        <v>13</v>
      </c>
      <c r="D652" s="24" t="s">
        <v>13</v>
      </c>
      <c r="E652" s="24" t="s">
        <v>1995</v>
      </c>
      <c r="F652" s="25" t="s">
        <v>13</v>
      </c>
      <c r="G652" s="26"/>
      <c r="H652" s="27"/>
      <c r="I652" s="28" t="s">
        <v>15</v>
      </c>
      <c r="J652" s="27"/>
      <c r="K652" s="27" t="e">
        <f>SUBTOTAL(109,K653:K658)</f>
        <v>#VALUE!</v>
      </c>
      <c r="L652" s="29" t="e">
        <f>K652/SUBTOTAL(109, K9:K809)</f>
        <v>#VALUE!</v>
      </c>
    </row>
    <row r="653" spans="1:12" ht="25.5" x14ac:dyDescent="0.2">
      <c r="A653" s="45" t="s">
        <v>2027</v>
      </c>
      <c r="B653" s="46" t="s">
        <v>24</v>
      </c>
      <c r="C653" s="47" t="s">
        <v>18</v>
      </c>
      <c r="D653" s="47" t="s">
        <v>1996</v>
      </c>
      <c r="E653" s="48" t="s">
        <v>1997</v>
      </c>
      <c r="F653" s="47" t="s">
        <v>29</v>
      </c>
      <c r="G653" s="49">
        <v>1</v>
      </c>
      <c r="H653" s="42" t="s">
        <v>2110</v>
      </c>
      <c r="I653" s="52" t="s">
        <v>2110</v>
      </c>
      <c r="J653" s="50" t="e">
        <f t="shared" ref="J653:J658" si="60">TRUNC(H653*(1+I653), 2)</f>
        <v>#VALUE!</v>
      </c>
      <c r="K653" s="50" t="e">
        <f t="shared" ref="K653:K658" si="61">TRUNC(G653*TRUNC(J653, 2), 2)</f>
        <v>#VALUE!</v>
      </c>
      <c r="L653" s="51" t="e">
        <f>K653/SUBTOTAL(109, K9:K809)</f>
        <v>#VALUE!</v>
      </c>
    </row>
    <row r="654" spans="1:12" ht="25.5" x14ac:dyDescent="0.2">
      <c r="A654" s="37" t="s">
        <v>2028</v>
      </c>
      <c r="B654" s="38" t="s">
        <v>2096</v>
      </c>
      <c r="C654" s="39" t="s">
        <v>18</v>
      </c>
      <c r="D654" s="39" t="s">
        <v>1998</v>
      </c>
      <c r="E654" s="40" t="s">
        <v>1999</v>
      </c>
      <c r="F654" s="39" t="s">
        <v>29</v>
      </c>
      <c r="G654" s="41">
        <v>1</v>
      </c>
      <c r="H654" s="42" t="s">
        <v>2110</v>
      </c>
      <c r="I654" s="52" t="s">
        <v>2110</v>
      </c>
      <c r="J654" s="43" t="e">
        <f t="shared" si="60"/>
        <v>#VALUE!</v>
      </c>
      <c r="K654" s="43" t="e">
        <f t="shared" si="61"/>
        <v>#VALUE!</v>
      </c>
      <c r="L654" s="44" t="e">
        <f>K654/SUBTOTAL(109, K9:K809)</f>
        <v>#VALUE!</v>
      </c>
    </row>
    <row r="655" spans="1:12" x14ac:dyDescent="0.2">
      <c r="A655" s="45" t="s">
        <v>2029</v>
      </c>
      <c r="B655" s="46" t="s">
        <v>24</v>
      </c>
      <c r="C655" s="47" t="s">
        <v>18</v>
      </c>
      <c r="D655" s="47" t="s">
        <v>2000</v>
      </c>
      <c r="E655" s="48" t="s">
        <v>2001</v>
      </c>
      <c r="F655" s="47" t="s">
        <v>29</v>
      </c>
      <c r="G655" s="49">
        <v>1</v>
      </c>
      <c r="H655" s="42" t="s">
        <v>2110</v>
      </c>
      <c r="I655" s="52" t="s">
        <v>2110</v>
      </c>
      <c r="J655" s="50" t="e">
        <f t="shared" si="60"/>
        <v>#VALUE!</v>
      </c>
      <c r="K655" s="50" t="e">
        <f t="shared" si="61"/>
        <v>#VALUE!</v>
      </c>
      <c r="L655" s="51" t="e">
        <f>K655/SUBTOTAL(109, K9:K809)</f>
        <v>#VALUE!</v>
      </c>
    </row>
    <row r="656" spans="1:12" ht="25.5" x14ac:dyDescent="0.2">
      <c r="A656" s="37" t="s">
        <v>2030</v>
      </c>
      <c r="B656" s="38" t="s">
        <v>2096</v>
      </c>
      <c r="C656" s="39" t="s">
        <v>18</v>
      </c>
      <c r="D656" s="39" t="s">
        <v>2002</v>
      </c>
      <c r="E656" s="40" t="s">
        <v>2003</v>
      </c>
      <c r="F656" s="39" t="s">
        <v>29</v>
      </c>
      <c r="G656" s="41">
        <v>1</v>
      </c>
      <c r="H656" s="42" t="s">
        <v>2110</v>
      </c>
      <c r="I656" s="52" t="s">
        <v>2110</v>
      </c>
      <c r="J656" s="43" t="e">
        <f t="shared" si="60"/>
        <v>#VALUE!</v>
      </c>
      <c r="K656" s="43" t="e">
        <f t="shared" si="61"/>
        <v>#VALUE!</v>
      </c>
      <c r="L656" s="44" t="e">
        <f>K656/SUBTOTAL(109, K9:K809)</f>
        <v>#VALUE!</v>
      </c>
    </row>
    <row r="657" spans="1:12" ht="25.5" x14ac:dyDescent="0.2">
      <c r="A657" s="45" t="s">
        <v>2031</v>
      </c>
      <c r="B657" s="46" t="s">
        <v>17</v>
      </c>
      <c r="C657" s="47" t="s">
        <v>18</v>
      </c>
      <c r="D657" s="47" t="s">
        <v>2004</v>
      </c>
      <c r="E657" s="48" t="s">
        <v>2005</v>
      </c>
      <c r="F657" s="47" t="s">
        <v>29</v>
      </c>
      <c r="G657" s="49">
        <v>1</v>
      </c>
      <c r="H657" s="42" t="s">
        <v>2110</v>
      </c>
      <c r="I657" s="52" t="s">
        <v>2110</v>
      </c>
      <c r="J657" s="50" t="e">
        <f t="shared" si="60"/>
        <v>#VALUE!</v>
      </c>
      <c r="K657" s="50" t="e">
        <f t="shared" si="61"/>
        <v>#VALUE!</v>
      </c>
      <c r="L657" s="51" t="e">
        <f>K657/SUBTOTAL(109, K9:K809)</f>
        <v>#VALUE!</v>
      </c>
    </row>
    <row r="658" spans="1:12" x14ac:dyDescent="0.2">
      <c r="A658" s="37" t="s">
        <v>2032</v>
      </c>
      <c r="B658" s="38" t="s">
        <v>17</v>
      </c>
      <c r="C658" s="39" t="s">
        <v>18</v>
      </c>
      <c r="D658" s="39" t="s">
        <v>2006</v>
      </c>
      <c r="E658" s="40" t="s">
        <v>2007</v>
      </c>
      <c r="F658" s="39" t="s">
        <v>29</v>
      </c>
      <c r="G658" s="41">
        <v>1</v>
      </c>
      <c r="H658" s="42" t="s">
        <v>2110</v>
      </c>
      <c r="I658" s="52" t="s">
        <v>2110</v>
      </c>
      <c r="J658" s="43" t="e">
        <f t="shared" si="60"/>
        <v>#VALUE!</v>
      </c>
      <c r="K658" s="43" t="e">
        <f t="shared" si="61"/>
        <v>#VALUE!</v>
      </c>
      <c r="L658" s="44" t="e">
        <f>K658/SUBTOTAL(109, K9:K809)</f>
        <v>#VALUE!</v>
      </c>
    </row>
    <row r="659" spans="1:12" s="3" customFormat="1" x14ac:dyDescent="0.2">
      <c r="A659" s="23" t="s">
        <v>2033</v>
      </c>
      <c r="B659" s="24" t="s">
        <v>13</v>
      </c>
      <c r="C659" s="24" t="s">
        <v>13</v>
      </c>
      <c r="D659" s="24" t="s">
        <v>13</v>
      </c>
      <c r="E659" s="24" t="s">
        <v>2008</v>
      </c>
      <c r="F659" s="25" t="s">
        <v>13</v>
      </c>
      <c r="G659" s="26"/>
      <c r="H659" s="27"/>
      <c r="I659" s="28" t="s">
        <v>15</v>
      </c>
      <c r="J659" s="27"/>
      <c r="K659" s="27" t="e">
        <f>SUBTOTAL(109,K660:K660)</f>
        <v>#VALUE!</v>
      </c>
      <c r="L659" s="29" t="e">
        <f>K659/SUBTOTAL(109, K9:K809)</f>
        <v>#VALUE!</v>
      </c>
    </row>
    <row r="660" spans="1:12" ht="63.75" x14ac:dyDescent="0.2">
      <c r="A660" s="37" t="s">
        <v>2034</v>
      </c>
      <c r="B660" s="38" t="s">
        <v>2096</v>
      </c>
      <c r="C660" s="39" t="s">
        <v>72</v>
      </c>
      <c r="D660" s="39" t="s">
        <v>1520</v>
      </c>
      <c r="E660" s="40" t="s">
        <v>2009</v>
      </c>
      <c r="F660" s="39" t="s">
        <v>29</v>
      </c>
      <c r="G660" s="41">
        <v>1</v>
      </c>
      <c r="H660" s="42" t="s">
        <v>2110</v>
      </c>
      <c r="I660" s="52" t="s">
        <v>2110</v>
      </c>
      <c r="J660" s="43" t="e">
        <f>TRUNC(H660*(1+I660), 2)</f>
        <v>#VALUE!</v>
      </c>
      <c r="K660" s="43" t="e">
        <f>TRUNC(G660*TRUNC(J660, 2), 2)</f>
        <v>#VALUE!</v>
      </c>
      <c r="L660" s="44" t="e">
        <f>K660/SUBTOTAL(109, K9:K809)</f>
        <v>#VALUE!</v>
      </c>
    </row>
    <row r="661" spans="1:12" x14ac:dyDescent="0.2">
      <c r="A661" s="16" t="s">
        <v>331</v>
      </c>
      <c r="B661" s="17" t="s">
        <v>13</v>
      </c>
      <c r="C661" s="17" t="s">
        <v>13</v>
      </c>
      <c r="D661" s="17" t="s">
        <v>13</v>
      </c>
      <c r="E661" s="17" t="s">
        <v>1319</v>
      </c>
      <c r="F661" s="18" t="s">
        <v>13</v>
      </c>
      <c r="G661" s="19"/>
      <c r="H661" s="20"/>
      <c r="I661" s="21" t="s">
        <v>15</v>
      </c>
      <c r="J661" s="20"/>
      <c r="K661" s="20" t="e">
        <f>SUBTOTAL(109,K662:K724)</f>
        <v>#VALUE!</v>
      </c>
      <c r="L661" s="22" t="e">
        <f>K661/SUBTOTAL(109, K9:K809)</f>
        <v>#VALUE!</v>
      </c>
    </row>
    <row r="662" spans="1:12" s="3" customFormat="1" x14ac:dyDescent="0.2">
      <c r="A662" s="23" t="s">
        <v>1629</v>
      </c>
      <c r="B662" s="24" t="s">
        <v>13</v>
      </c>
      <c r="C662" s="24" t="s">
        <v>13</v>
      </c>
      <c r="D662" s="24" t="s">
        <v>13</v>
      </c>
      <c r="E662" s="24" t="s">
        <v>1945</v>
      </c>
      <c r="F662" s="25" t="s">
        <v>13</v>
      </c>
      <c r="G662" s="26"/>
      <c r="H662" s="27"/>
      <c r="I662" s="28" t="s">
        <v>15</v>
      </c>
      <c r="J662" s="27"/>
      <c r="K662" s="27" t="e">
        <f>SUBTOTAL(109,K663:K690)</f>
        <v>#VALUE!</v>
      </c>
      <c r="L662" s="29" t="e">
        <f>K662/SUBTOTAL(109, K9:K809)</f>
        <v>#VALUE!</v>
      </c>
    </row>
    <row r="663" spans="1:12" s="3" customFormat="1" x14ac:dyDescent="0.2">
      <c r="A663" s="30" t="s">
        <v>2035</v>
      </c>
      <c r="B663" s="31"/>
      <c r="C663" s="31"/>
      <c r="D663" s="31"/>
      <c r="E663" s="31" t="s">
        <v>1171</v>
      </c>
      <c r="F663" s="32"/>
      <c r="G663" s="33"/>
      <c r="H663" s="34"/>
      <c r="I663" s="35" t="s">
        <v>15</v>
      </c>
      <c r="J663" s="34"/>
      <c r="K663" s="34" t="e">
        <f>SUBTOTAL(109,K664:K670)</f>
        <v>#VALUE!</v>
      </c>
      <c r="L663" s="36" t="e">
        <f>K663/SUBTOTAL(109, K9:K809)</f>
        <v>#VALUE!</v>
      </c>
    </row>
    <row r="664" spans="1:12" ht="25.5" x14ac:dyDescent="0.2">
      <c r="A664" s="45" t="s">
        <v>2036</v>
      </c>
      <c r="B664" s="46" t="s">
        <v>1946</v>
      </c>
      <c r="C664" s="47" t="s">
        <v>18</v>
      </c>
      <c r="D664" s="47" t="s">
        <v>1947</v>
      </c>
      <c r="E664" s="48" t="s">
        <v>1948</v>
      </c>
      <c r="F664" s="47" t="s">
        <v>901</v>
      </c>
      <c r="G664" s="49">
        <v>25</v>
      </c>
      <c r="H664" s="42" t="s">
        <v>2110</v>
      </c>
      <c r="I664" s="52" t="s">
        <v>2110</v>
      </c>
      <c r="J664" s="50" t="e">
        <f t="shared" ref="J664:J670" si="62">TRUNC(H664*(1+I664), 2)</f>
        <v>#VALUE!</v>
      </c>
      <c r="K664" s="50" t="e">
        <f t="shared" ref="K664:K670" si="63">TRUNC(G664*TRUNC(J664, 2), 2)</f>
        <v>#VALUE!</v>
      </c>
      <c r="L664" s="51" t="e">
        <f>K664/SUBTOTAL(109, K9:K809)</f>
        <v>#VALUE!</v>
      </c>
    </row>
    <row r="665" spans="1:12" x14ac:dyDescent="0.2">
      <c r="A665" s="37" t="s">
        <v>2037</v>
      </c>
      <c r="B665" s="38" t="s">
        <v>17</v>
      </c>
      <c r="C665" s="39" t="s">
        <v>18</v>
      </c>
      <c r="D665" s="39" t="s">
        <v>1322</v>
      </c>
      <c r="E665" s="40" t="s">
        <v>1323</v>
      </c>
      <c r="F665" s="39" t="s">
        <v>29</v>
      </c>
      <c r="G665" s="41">
        <v>12</v>
      </c>
      <c r="H665" s="42" t="s">
        <v>2110</v>
      </c>
      <c r="I665" s="52" t="s">
        <v>2110</v>
      </c>
      <c r="J665" s="43" t="e">
        <f t="shared" si="62"/>
        <v>#VALUE!</v>
      </c>
      <c r="K665" s="43" t="e">
        <f t="shared" si="63"/>
        <v>#VALUE!</v>
      </c>
      <c r="L665" s="44" t="e">
        <f>K665/SUBTOTAL(109, K9:K809)</f>
        <v>#VALUE!</v>
      </c>
    </row>
    <row r="666" spans="1:12" ht="25.5" x14ac:dyDescent="0.2">
      <c r="A666" s="45" t="s">
        <v>2038</v>
      </c>
      <c r="B666" s="46" t="s">
        <v>24</v>
      </c>
      <c r="C666" s="47" t="s">
        <v>18</v>
      </c>
      <c r="D666" s="47" t="s">
        <v>1949</v>
      </c>
      <c r="E666" s="48" t="s">
        <v>1950</v>
      </c>
      <c r="F666" s="47" t="s">
        <v>29</v>
      </c>
      <c r="G666" s="49">
        <v>9</v>
      </c>
      <c r="H666" s="42" t="s">
        <v>2110</v>
      </c>
      <c r="I666" s="52" t="s">
        <v>2110</v>
      </c>
      <c r="J666" s="50" t="e">
        <f t="shared" si="62"/>
        <v>#VALUE!</v>
      </c>
      <c r="K666" s="50" t="e">
        <f t="shared" si="63"/>
        <v>#VALUE!</v>
      </c>
      <c r="L666" s="51" t="e">
        <f>K666/SUBTOTAL(109, K9:K809)</f>
        <v>#VALUE!</v>
      </c>
    </row>
    <row r="667" spans="1:12" x14ac:dyDescent="0.2">
      <c r="A667" s="37" t="s">
        <v>2039</v>
      </c>
      <c r="B667" s="38" t="s">
        <v>24</v>
      </c>
      <c r="C667" s="39" t="s">
        <v>18</v>
      </c>
      <c r="D667" s="39" t="s">
        <v>1517</v>
      </c>
      <c r="E667" s="40" t="s">
        <v>1518</v>
      </c>
      <c r="F667" s="39" t="s">
        <v>29</v>
      </c>
      <c r="G667" s="41">
        <v>50</v>
      </c>
      <c r="H667" s="42" t="s">
        <v>2110</v>
      </c>
      <c r="I667" s="52" t="s">
        <v>2110</v>
      </c>
      <c r="J667" s="43" t="e">
        <f t="shared" si="62"/>
        <v>#VALUE!</v>
      </c>
      <c r="K667" s="43" t="e">
        <f t="shared" si="63"/>
        <v>#VALUE!</v>
      </c>
      <c r="L667" s="44" t="e">
        <f>K667/SUBTOTAL(109, K9:K809)</f>
        <v>#VALUE!</v>
      </c>
    </row>
    <row r="668" spans="1:12" x14ac:dyDescent="0.2">
      <c r="A668" s="45" t="s">
        <v>2040</v>
      </c>
      <c r="B668" s="46" t="s">
        <v>2096</v>
      </c>
      <c r="C668" s="47" t="s">
        <v>18</v>
      </c>
      <c r="D668" s="47" t="s">
        <v>1507</v>
      </c>
      <c r="E668" s="48" t="s">
        <v>1508</v>
      </c>
      <c r="F668" s="47" t="s">
        <v>481</v>
      </c>
      <c r="G668" s="49">
        <v>14</v>
      </c>
      <c r="H668" s="42" t="s">
        <v>2110</v>
      </c>
      <c r="I668" s="52" t="s">
        <v>2110</v>
      </c>
      <c r="J668" s="50" t="e">
        <f t="shared" si="62"/>
        <v>#VALUE!</v>
      </c>
      <c r="K668" s="50" t="e">
        <f t="shared" si="63"/>
        <v>#VALUE!</v>
      </c>
      <c r="L668" s="51" t="e">
        <f>K668/SUBTOTAL(109, K9:K809)</f>
        <v>#VALUE!</v>
      </c>
    </row>
    <row r="669" spans="1:12" x14ac:dyDescent="0.2">
      <c r="A669" s="37" t="s">
        <v>2041</v>
      </c>
      <c r="B669" s="38" t="s">
        <v>2096</v>
      </c>
      <c r="C669" s="39" t="s">
        <v>18</v>
      </c>
      <c r="D669" s="39" t="s">
        <v>1951</v>
      </c>
      <c r="E669" s="40" t="s">
        <v>1952</v>
      </c>
      <c r="F669" s="39" t="s">
        <v>29</v>
      </c>
      <c r="G669" s="41">
        <v>15</v>
      </c>
      <c r="H669" s="42" t="s">
        <v>2110</v>
      </c>
      <c r="I669" s="52" t="s">
        <v>2110</v>
      </c>
      <c r="J669" s="43" t="e">
        <f t="shared" si="62"/>
        <v>#VALUE!</v>
      </c>
      <c r="K669" s="43" t="e">
        <f t="shared" si="63"/>
        <v>#VALUE!</v>
      </c>
      <c r="L669" s="44" t="e">
        <f>K669/SUBTOTAL(109, K9:K809)</f>
        <v>#VALUE!</v>
      </c>
    </row>
    <row r="670" spans="1:12" ht="25.5" x14ac:dyDescent="0.2">
      <c r="A670" s="45" t="s">
        <v>2042</v>
      </c>
      <c r="B670" s="46" t="s">
        <v>2096</v>
      </c>
      <c r="C670" s="47" t="s">
        <v>18</v>
      </c>
      <c r="D670" s="47" t="s">
        <v>1953</v>
      </c>
      <c r="E670" s="48" t="s">
        <v>1954</v>
      </c>
      <c r="F670" s="47" t="s">
        <v>29</v>
      </c>
      <c r="G670" s="49">
        <v>20</v>
      </c>
      <c r="H670" s="42" t="s">
        <v>2110</v>
      </c>
      <c r="I670" s="52" t="s">
        <v>2110</v>
      </c>
      <c r="J670" s="50" t="e">
        <f t="shared" si="62"/>
        <v>#VALUE!</v>
      </c>
      <c r="K670" s="50" t="e">
        <f t="shared" si="63"/>
        <v>#VALUE!</v>
      </c>
      <c r="L670" s="51" t="e">
        <f>K670/SUBTOTAL(109, K9:K809)</f>
        <v>#VALUE!</v>
      </c>
    </row>
    <row r="671" spans="1:12" s="3" customFormat="1" x14ac:dyDescent="0.2">
      <c r="A671" s="30" t="s">
        <v>2043</v>
      </c>
      <c r="B671" s="31"/>
      <c r="C671" s="31"/>
      <c r="D671" s="31"/>
      <c r="E671" s="31" t="s">
        <v>1519</v>
      </c>
      <c r="F671" s="32"/>
      <c r="G671" s="33"/>
      <c r="H671" s="34"/>
      <c r="I671" s="35" t="s">
        <v>15</v>
      </c>
      <c r="J671" s="34"/>
      <c r="K671" s="34" t="e">
        <f>SUBTOTAL(109,K672:K673)</f>
        <v>#VALUE!</v>
      </c>
      <c r="L671" s="36" t="e">
        <f>K671/SUBTOTAL(109, K9:K809)</f>
        <v>#VALUE!</v>
      </c>
    </row>
    <row r="672" spans="1:12" ht="25.5" x14ac:dyDescent="0.2">
      <c r="A672" s="37" t="s">
        <v>2044</v>
      </c>
      <c r="B672" s="38" t="s">
        <v>17</v>
      </c>
      <c r="C672" s="39" t="s">
        <v>18</v>
      </c>
      <c r="D672" s="39" t="s">
        <v>1326</v>
      </c>
      <c r="E672" s="40" t="s">
        <v>1327</v>
      </c>
      <c r="F672" s="39" t="s">
        <v>29</v>
      </c>
      <c r="G672" s="41">
        <v>9</v>
      </c>
      <c r="H672" s="42" t="s">
        <v>2110</v>
      </c>
      <c r="I672" s="52" t="s">
        <v>2110</v>
      </c>
      <c r="J672" s="43" t="e">
        <f>TRUNC(H672*(1+I672), 2)</f>
        <v>#VALUE!</v>
      </c>
      <c r="K672" s="43" t="e">
        <f>TRUNC(G672*TRUNC(J672, 2), 2)</f>
        <v>#VALUE!</v>
      </c>
      <c r="L672" s="44" t="e">
        <f>K672/SUBTOTAL(109, K9:K809)</f>
        <v>#VALUE!</v>
      </c>
    </row>
    <row r="673" spans="1:12" ht="25.5" x14ac:dyDescent="0.2">
      <c r="A673" s="45" t="s">
        <v>2045</v>
      </c>
      <c r="B673" s="46" t="s">
        <v>2096</v>
      </c>
      <c r="C673" s="47" t="s">
        <v>18</v>
      </c>
      <c r="D673" s="47" t="s">
        <v>1955</v>
      </c>
      <c r="E673" s="48" t="s">
        <v>1956</v>
      </c>
      <c r="F673" s="47" t="s">
        <v>29</v>
      </c>
      <c r="G673" s="49">
        <v>1</v>
      </c>
      <c r="H673" s="42" t="s">
        <v>2110</v>
      </c>
      <c r="I673" s="52" t="s">
        <v>2110</v>
      </c>
      <c r="J673" s="50" t="e">
        <f>TRUNC(H673*(1+I673), 2)</f>
        <v>#VALUE!</v>
      </c>
      <c r="K673" s="50" t="e">
        <f>TRUNC(G673*TRUNC(J673, 2), 2)</f>
        <v>#VALUE!</v>
      </c>
      <c r="L673" s="51" t="e">
        <f>K673/SUBTOTAL(109, K9:K809)</f>
        <v>#VALUE!</v>
      </c>
    </row>
    <row r="674" spans="1:12" s="3" customFormat="1" x14ac:dyDescent="0.2">
      <c r="A674" s="30" t="s">
        <v>2046</v>
      </c>
      <c r="B674" s="31"/>
      <c r="C674" s="31"/>
      <c r="D674" s="31"/>
      <c r="E674" s="31" t="s">
        <v>1240</v>
      </c>
      <c r="F674" s="32"/>
      <c r="G674" s="33"/>
      <c r="H674" s="34"/>
      <c r="I674" s="35" t="s">
        <v>15</v>
      </c>
      <c r="J674" s="34"/>
      <c r="K674" s="34" t="e">
        <f>SUBTOTAL(109,K675:K677)</f>
        <v>#VALUE!</v>
      </c>
      <c r="L674" s="36" t="e">
        <f>K674/SUBTOTAL(109, K9:K809)</f>
        <v>#VALUE!</v>
      </c>
    </row>
    <row r="675" spans="1:12" x14ac:dyDescent="0.2">
      <c r="A675" s="37" t="s">
        <v>2047</v>
      </c>
      <c r="B675" s="38" t="s">
        <v>17</v>
      </c>
      <c r="C675" s="39" t="s">
        <v>18</v>
      </c>
      <c r="D675" s="39" t="s">
        <v>1328</v>
      </c>
      <c r="E675" s="40" t="s">
        <v>1329</v>
      </c>
      <c r="F675" s="39" t="s">
        <v>61</v>
      </c>
      <c r="G675" s="41">
        <v>90</v>
      </c>
      <c r="H675" s="42" t="s">
        <v>2110</v>
      </c>
      <c r="I675" s="52" t="s">
        <v>2110</v>
      </c>
      <c r="J675" s="43" t="e">
        <f>TRUNC(H675*(1+I675), 2)</f>
        <v>#VALUE!</v>
      </c>
      <c r="K675" s="43" t="e">
        <f>TRUNC(G675*TRUNC(J675, 2), 2)</f>
        <v>#VALUE!</v>
      </c>
      <c r="L675" s="44" t="e">
        <f>K675/SUBTOTAL(109, K9:K809)</f>
        <v>#VALUE!</v>
      </c>
    </row>
    <row r="676" spans="1:12" x14ac:dyDescent="0.2">
      <c r="A676" s="45" t="s">
        <v>2048</v>
      </c>
      <c r="B676" s="46" t="s">
        <v>24</v>
      </c>
      <c r="C676" s="47" t="s">
        <v>18</v>
      </c>
      <c r="D676" s="47" t="s">
        <v>1957</v>
      </c>
      <c r="E676" s="48" t="s">
        <v>1958</v>
      </c>
      <c r="F676" s="47" t="s">
        <v>61</v>
      </c>
      <c r="G676" s="49">
        <v>10</v>
      </c>
      <c r="H676" s="42" t="s">
        <v>2110</v>
      </c>
      <c r="I676" s="52" t="s">
        <v>2110</v>
      </c>
      <c r="J676" s="50" t="e">
        <f>TRUNC(H676*(1+I676), 2)</f>
        <v>#VALUE!</v>
      </c>
      <c r="K676" s="50" t="e">
        <f>TRUNC(G676*TRUNC(J676, 2), 2)</f>
        <v>#VALUE!</v>
      </c>
      <c r="L676" s="51" t="e">
        <f>K676/SUBTOTAL(109, K9:K809)</f>
        <v>#VALUE!</v>
      </c>
    </row>
    <row r="677" spans="1:12" x14ac:dyDescent="0.2">
      <c r="A677" s="37" t="s">
        <v>2049</v>
      </c>
      <c r="B677" s="38" t="s">
        <v>24</v>
      </c>
      <c r="C677" s="39" t="s">
        <v>18</v>
      </c>
      <c r="D677" s="39" t="s">
        <v>1332</v>
      </c>
      <c r="E677" s="40" t="s">
        <v>1333</v>
      </c>
      <c r="F677" s="39" t="s">
        <v>61</v>
      </c>
      <c r="G677" s="41">
        <v>26</v>
      </c>
      <c r="H677" s="42" t="s">
        <v>2110</v>
      </c>
      <c r="I677" s="52" t="s">
        <v>2110</v>
      </c>
      <c r="J677" s="43" t="e">
        <f>TRUNC(H677*(1+I677), 2)</f>
        <v>#VALUE!</v>
      </c>
      <c r="K677" s="43" t="e">
        <f>TRUNC(G677*TRUNC(J677, 2), 2)</f>
        <v>#VALUE!</v>
      </c>
      <c r="L677" s="44" t="e">
        <f>K677/SUBTOTAL(109, K9:K809)</f>
        <v>#VALUE!</v>
      </c>
    </row>
    <row r="678" spans="1:12" s="3" customFormat="1" x14ac:dyDescent="0.2">
      <c r="A678" s="30" t="s">
        <v>2050</v>
      </c>
      <c r="B678" s="31"/>
      <c r="C678" s="31"/>
      <c r="D678" s="31"/>
      <c r="E678" s="31" t="s">
        <v>1943</v>
      </c>
      <c r="F678" s="32"/>
      <c r="G678" s="33"/>
      <c r="H678" s="34"/>
      <c r="I678" s="35" t="s">
        <v>15</v>
      </c>
      <c r="J678" s="34"/>
      <c r="K678" s="34" t="e">
        <f>SUBTOTAL(109,K679:K680)</f>
        <v>#VALUE!</v>
      </c>
      <c r="L678" s="36" t="e">
        <f>K678/SUBTOTAL(109, K9:K809)</f>
        <v>#VALUE!</v>
      </c>
    </row>
    <row r="679" spans="1:12" ht="25.5" x14ac:dyDescent="0.2">
      <c r="A679" s="45" t="s">
        <v>2051</v>
      </c>
      <c r="B679" s="46" t="s">
        <v>2096</v>
      </c>
      <c r="C679" s="47" t="s">
        <v>18</v>
      </c>
      <c r="D679" s="47" t="s">
        <v>1959</v>
      </c>
      <c r="E679" s="48" t="s">
        <v>1960</v>
      </c>
      <c r="F679" s="47" t="s">
        <v>29</v>
      </c>
      <c r="G679" s="49">
        <v>1</v>
      </c>
      <c r="H679" s="42" t="s">
        <v>2110</v>
      </c>
      <c r="I679" s="52" t="s">
        <v>2110</v>
      </c>
      <c r="J679" s="50" t="e">
        <f>TRUNC(H679*(1+I679), 2)</f>
        <v>#VALUE!</v>
      </c>
      <c r="K679" s="50" t="e">
        <f>TRUNC(G679*TRUNC(J679, 2), 2)</f>
        <v>#VALUE!</v>
      </c>
      <c r="L679" s="51" t="e">
        <f>K679/SUBTOTAL(109, K9:K809)</f>
        <v>#VALUE!</v>
      </c>
    </row>
    <row r="680" spans="1:12" x14ac:dyDescent="0.2">
      <c r="A680" s="37" t="s">
        <v>2052</v>
      </c>
      <c r="B680" s="38" t="s">
        <v>2096</v>
      </c>
      <c r="C680" s="39" t="s">
        <v>18</v>
      </c>
      <c r="D680" s="39" t="s">
        <v>1961</v>
      </c>
      <c r="E680" s="40" t="s">
        <v>1962</v>
      </c>
      <c r="F680" s="39" t="s">
        <v>1119</v>
      </c>
      <c r="G680" s="41">
        <v>300</v>
      </c>
      <c r="H680" s="42" t="s">
        <v>2110</v>
      </c>
      <c r="I680" s="52" t="s">
        <v>2110</v>
      </c>
      <c r="J680" s="43" t="e">
        <f>TRUNC(H680*(1+I680), 2)</f>
        <v>#VALUE!</v>
      </c>
      <c r="K680" s="43" t="e">
        <f>TRUNC(G680*TRUNC(J680, 2), 2)</f>
        <v>#VALUE!</v>
      </c>
      <c r="L680" s="44" t="e">
        <f>K680/SUBTOTAL(109, K9:K809)</f>
        <v>#VALUE!</v>
      </c>
    </row>
    <row r="681" spans="1:12" s="3" customFormat="1" x14ac:dyDescent="0.2">
      <c r="A681" s="30" t="s">
        <v>2053</v>
      </c>
      <c r="B681" s="31" t="s">
        <v>13</v>
      </c>
      <c r="C681" s="31" t="s">
        <v>13</v>
      </c>
      <c r="D681" s="31" t="s">
        <v>13</v>
      </c>
      <c r="E681" s="31" t="s">
        <v>1963</v>
      </c>
      <c r="F681" s="32" t="s">
        <v>13</v>
      </c>
      <c r="G681" s="33"/>
      <c r="H681" s="34"/>
      <c r="I681" s="35" t="s">
        <v>15</v>
      </c>
      <c r="J681" s="34"/>
      <c r="K681" s="34" t="e">
        <f>SUBTOTAL(109,K682:K690)</f>
        <v>#VALUE!</v>
      </c>
      <c r="L681" s="36" t="e">
        <f>K681/SUBTOTAL(109, K9:K809)</f>
        <v>#VALUE!</v>
      </c>
    </row>
    <row r="682" spans="1:12" x14ac:dyDescent="0.2">
      <c r="A682" s="37" t="s">
        <v>2054</v>
      </c>
      <c r="B682" s="38" t="s">
        <v>17</v>
      </c>
      <c r="C682" s="39" t="s">
        <v>72</v>
      </c>
      <c r="D682" s="39" t="s">
        <v>1162</v>
      </c>
      <c r="E682" s="40" t="s">
        <v>1163</v>
      </c>
      <c r="F682" s="39" t="s">
        <v>29</v>
      </c>
      <c r="G682" s="41">
        <v>20</v>
      </c>
      <c r="H682" s="42" t="s">
        <v>2110</v>
      </c>
      <c r="I682" s="52" t="s">
        <v>2110</v>
      </c>
      <c r="J682" s="43" t="e">
        <f t="shared" ref="J682:J690" si="64">TRUNC(H682*(1+I682), 2)</f>
        <v>#VALUE!</v>
      </c>
      <c r="K682" s="43" t="e">
        <f t="shared" ref="K682:K690" si="65">TRUNC(G682*TRUNC(J682, 2), 2)</f>
        <v>#VALUE!</v>
      </c>
      <c r="L682" s="44" t="e">
        <f>K682/SUBTOTAL(109, K9:K809)</f>
        <v>#VALUE!</v>
      </c>
    </row>
    <row r="683" spans="1:12" ht="25.5" x14ac:dyDescent="0.2">
      <c r="A683" s="45" t="s">
        <v>2055</v>
      </c>
      <c r="B683" s="46" t="s">
        <v>17</v>
      </c>
      <c r="C683" s="47" t="s">
        <v>72</v>
      </c>
      <c r="D683" s="47" t="s">
        <v>1964</v>
      </c>
      <c r="E683" s="48" t="s">
        <v>1965</v>
      </c>
      <c r="F683" s="47" t="s">
        <v>29</v>
      </c>
      <c r="G683" s="49">
        <v>140</v>
      </c>
      <c r="H683" s="42" t="s">
        <v>2110</v>
      </c>
      <c r="I683" s="52" t="s">
        <v>2110</v>
      </c>
      <c r="J683" s="50" t="e">
        <f t="shared" si="64"/>
        <v>#VALUE!</v>
      </c>
      <c r="K683" s="50" t="e">
        <f t="shared" si="65"/>
        <v>#VALUE!</v>
      </c>
      <c r="L683" s="51" t="e">
        <f>K683/SUBTOTAL(109, K9:K809)</f>
        <v>#VALUE!</v>
      </c>
    </row>
    <row r="684" spans="1:12" ht="25.5" x14ac:dyDescent="0.2">
      <c r="A684" s="37" t="s">
        <v>2056</v>
      </c>
      <c r="B684" s="38" t="s">
        <v>17</v>
      </c>
      <c r="C684" s="39" t="s">
        <v>72</v>
      </c>
      <c r="D684" s="39" t="s">
        <v>1966</v>
      </c>
      <c r="E684" s="40" t="s">
        <v>1967</v>
      </c>
      <c r="F684" s="39" t="s">
        <v>1968</v>
      </c>
      <c r="G684" s="41">
        <v>110</v>
      </c>
      <c r="H684" s="42" t="s">
        <v>2110</v>
      </c>
      <c r="I684" s="52" t="s">
        <v>2110</v>
      </c>
      <c r="J684" s="43" t="e">
        <f t="shared" si="64"/>
        <v>#VALUE!</v>
      </c>
      <c r="K684" s="43" t="e">
        <f t="shared" si="65"/>
        <v>#VALUE!</v>
      </c>
      <c r="L684" s="44" t="e">
        <f>K684/SUBTOTAL(109, K9:K809)</f>
        <v>#VALUE!</v>
      </c>
    </row>
    <row r="685" spans="1:12" x14ac:dyDescent="0.2">
      <c r="A685" s="45" t="s">
        <v>2057</v>
      </c>
      <c r="B685" s="46" t="s">
        <v>17</v>
      </c>
      <c r="C685" s="47" t="s">
        <v>72</v>
      </c>
      <c r="D685" s="47" t="s">
        <v>1969</v>
      </c>
      <c r="E685" s="48" t="s">
        <v>1970</v>
      </c>
      <c r="F685" s="47" t="s">
        <v>1968</v>
      </c>
      <c r="G685" s="49">
        <v>140</v>
      </c>
      <c r="H685" s="42" t="s">
        <v>2110</v>
      </c>
      <c r="I685" s="52" t="s">
        <v>2110</v>
      </c>
      <c r="J685" s="50" t="e">
        <f t="shared" si="64"/>
        <v>#VALUE!</v>
      </c>
      <c r="K685" s="50" t="e">
        <f t="shared" si="65"/>
        <v>#VALUE!</v>
      </c>
      <c r="L685" s="51" t="e">
        <f>K685/SUBTOTAL(109, K9:K809)</f>
        <v>#VALUE!</v>
      </c>
    </row>
    <row r="686" spans="1:12" x14ac:dyDescent="0.2">
      <c r="A686" s="37" t="s">
        <v>2058</v>
      </c>
      <c r="B686" s="38" t="s">
        <v>17</v>
      </c>
      <c r="C686" s="39" t="s">
        <v>72</v>
      </c>
      <c r="D686" s="39" t="s">
        <v>1160</v>
      </c>
      <c r="E686" s="40" t="s">
        <v>1161</v>
      </c>
      <c r="F686" s="39" t="s">
        <v>29</v>
      </c>
      <c r="G686" s="41">
        <v>110</v>
      </c>
      <c r="H686" s="42" t="s">
        <v>2110</v>
      </c>
      <c r="I686" s="52" t="s">
        <v>2110</v>
      </c>
      <c r="J686" s="43" t="e">
        <f t="shared" si="64"/>
        <v>#VALUE!</v>
      </c>
      <c r="K686" s="43" t="e">
        <f t="shared" si="65"/>
        <v>#VALUE!</v>
      </c>
      <c r="L686" s="44" t="e">
        <f>K686/SUBTOTAL(109, K9:K809)</f>
        <v>#VALUE!</v>
      </c>
    </row>
    <row r="687" spans="1:12" x14ac:dyDescent="0.2">
      <c r="A687" s="45" t="s">
        <v>2059</v>
      </c>
      <c r="B687" s="46" t="s">
        <v>17</v>
      </c>
      <c r="C687" s="47" t="s">
        <v>72</v>
      </c>
      <c r="D687" s="47" t="s">
        <v>1160</v>
      </c>
      <c r="E687" s="48" t="s">
        <v>1161</v>
      </c>
      <c r="F687" s="47" t="s">
        <v>29</v>
      </c>
      <c r="G687" s="49">
        <v>20</v>
      </c>
      <c r="H687" s="42" t="s">
        <v>2110</v>
      </c>
      <c r="I687" s="52" t="s">
        <v>2110</v>
      </c>
      <c r="J687" s="50" t="e">
        <f t="shared" si="64"/>
        <v>#VALUE!</v>
      </c>
      <c r="K687" s="50" t="e">
        <f t="shared" si="65"/>
        <v>#VALUE!</v>
      </c>
      <c r="L687" s="51" t="e">
        <f>K687/SUBTOTAL(109, K9:K809)</f>
        <v>#VALUE!</v>
      </c>
    </row>
    <row r="688" spans="1:12" x14ac:dyDescent="0.2">
      <c r="A688" s="37" t="s">
        <v>2060</v>
      </c>
      <c r="B688" s="38" t="s">
        <v>2096</v>
      </c>
      <c r="C688" s="39" t="s">
        <v>18</v>
      </c>
      <c r="D688" s="39" t="s">
        <v>1513</v>
      </c>
      <c r="E688" s="40" t="s">
        <v>1514</v>
      </c>
      <c r="F688" s="39" t="s">
        <v>29</v>
      </c>
      <c r="G688" s="41">
        <v>86</v>
      </c>
      <c r="H688" s="42" t="s">
        <v>2110</v>
      </c>
      <c r="I688" s="52" t="s">
        <v>2110</v>
      </c>
      <c r="J688" s="43" t="e">
        <f t="shared" si="64"/>
        <v>#VALUE!</v>
      </c>
      <c r="K688" s="43" t="e">
        <f t="shared" si="65"/>
        <v>#VALUE!</v>
      </c>
      <c r="L688" s="44" t="e">
        <f>K688/SUBTOTAL(109, K9:K809)</f>
        <v>#VALUE!</v>
      </c>
    </row>
    <row r="689" spans="1:12" x14ac:dyDescent="0.2">
      <c r="A689" s="45" t="s">
        <v>2061</v>
      </c>
      <c r="B689" s="46" t="s">
        <v>2096</v>
      </c>
      <c r="C689" s="47" t="s">
        <v>18</v>
      </c>
      <c r="D689" s="47" t="s">
        <v>1513</v>
      </c>
      <c r="E689" s="48" t="s">
        <v>1514</v>
      </c>
      <c r="F689" s="47" t="s">
        <v>29</v>
      </c>
      <c r="G689" s="49">
        <v>480</v>
      </c>
      <c r="H689" s="42" t="s">
        <v>2110</v>
      </c>
      <c r="I689" s="52" t="s">
        <v>2110</v>
      </c>
      <c r="J689" s="50" t="e">
        <f t="shared" si="64"/>
        <v>#VALUE!</v>
      </c>
      <c r="K689" s="50" t="e">
        <f t="shared" si="65"/>
        <v>#VALUE!</v>
      </c>
      <c r="L689" s="51" t="e">
        <f>K689/SUBTOTAL(109, K9:K809)</f>
        <v>#VALUE!</v>
      </c>
    </row>
    <row r="690" spans="1:12" x14ac:dyDescent="0.2">
      <c r="A690" s="37" t="s">
        <v>2062</v>
      </c>
      <c r="B690" s="38" t="s">
        <v>2096</v>
      </c>
      <c r="C690" s="39" t="s">
        <v>18</v>
      </c>
      <c r="D690" s="39" t="s">
        <v>1971</v>
      </c>
      <c r="E690" s="40" t="s">
        <v>1972</v>
      </c>
      <c r="F690" s="39" t="s">
        <v>29</v>
      </c>
      <c r="G690" s="41">
        <v>20</v>
      </c>
      <c r="H690" s="42" t="s">
        <v>2110</v>
      </c>
      <c r="I690" s="52" t="s">
        <v>2110</v>
      </c>
      <c r="J690" s="43" t="e">
        <f t="shared" si="64"/>
        <v>#VALUE!</v>
      </c>
      <c r="K690" s="43" t="e">
        <f t="shared" si="65"/>
        <v>#VALUE!</v>
      </c>
      <c r="L690" s="44" t="e">
        <f>K690/SUBTOTAL(109, K9:K809)</f>
        <v>#VALUE!</v>
      </c>
    </row>
    <row r="691" spans="1:12" s="3" customFormat="1" x14ac:dyDescent="0.2">
      <c r="A691" s="23" t="s">
        <v>1630</v>
      </c>
      <c r="B691" s="24" t="s">
        <v>13</v>
      </c>
      <c r="C691" s="24" t="s">
        <v>13</v>
      </c>
      <c r="D691" s="24" t="s">
        <v>13</v>
      </c>
      <c r="E691" s="24" t="s">
        <v>1974</v>
      </c>
      <c r="F691" s="25" t="s">
        <v>13</v>
      </c>
      <c r="G691" s="26"/>
      <c r="H691" s="27"/>
      <c r="I691" s="28" t="s">
        <v>15</v>
      </c>
      <c r="J691" s="27"/>
      <c r="K691" s="27" t="e">
        <f>SUBTOTAL(109,K692:K724)</f>
        <v>#VALUE!</v>
      </c>
      <c r="L691" s="29" t="e">
        <f>K691/SUBTOTAL(109, K9:K809)</f>
        <v>#VALUE!</v>
      </c>
    </row>
    <row r="692" spans="1:12" s="3" customFormat="1" x14ac:dyDescent="0.2">
      <c r="A692" s="30" t="s">
        <v>2063</v>
      </c>
      <c r="B692" s="31"/>
      <c r="C692" s="31"/>
      <c r="D692" s="31"/>
      <c r="E692" s="31" t="s">
        <v>1171</v>
      </c>
      <c r="F692" s="32"/>
      <c r="G692" s="33"/>
      <c r="H692" s="34"/>
      <c r="I692" s="35" t="s">
        <v>15</v>
      </c>
      <c r="J692" s="34"/>
      <c r="K692" s="34" t="e">
        <f>SUBTOTAL(109,K693:K709)</f>
        <v>#VALUE!</v>
      </c>
      <c r="L692" s="36" t="e">
        <f>K692/SUBTOTAL(109, K9:K809)</f>
        <v>#VALUE!</v>
      </c>
    </row>
    <row r="693" spans="1:12" ht="25.5" x14ac:dyDescent="0.2">
      <c r="A693" s="37" t="s">
        <v>2064</v>
      </c>
      <c r="B693" s="38" t="s">
        <v>2096</v>
      </c>
      <c r="C693" s="39" t="s">
        <v>18</v>
      </c>
      <c r="D693" s="39" t="s">
        <v>1501</v>
      </c>
      <c r="E693" s="40" t="s">
        <v>1502</v>
      </c>
      <c r="F693" s="39" t="s">
        <v>481</v>
      </c>
      <c r="G693" s="41">
        <v>1</v>
      </c>
      <c r="H693" s="42" t="s">
        <v>2110</v>
      </c>
      <c r="I693" s="52" t="s">
        <v>2110</v>
      </c>
      <c r="J693" s="43" t="e">
        <f t="shared" ref="J693:J709" si="66">TRUNC(H693*(1+I693), 2)</f>
        <v>#VALUE!</v>
      </c>
      <c r="K693" s="43" t="e">
        <f t="shared" ref="K693:K709" si="67">TRUNC(G693*TRUNC(J693, 2), 2)</f>
        <v>#VALUE!</v>
      </c>
      <c r="L693" s="44" t="e">
        <f>K693/SUBTOTAL(109, K9:K809)</f>
        <v>#VALUE!</v>
      </c>
    </row>
    <row r="694" spans="1:12" x14ac:dyDescent="0.2">
      <c r="A694" s="45" t="s">
        <v>2065</v>
      </c>
      <c r="B694" s="46" t="s">
        <v>17</v>
      </c>
      <c r="C694" s="47" t="s">
        <v>18</v>
      </c>
      <c r="D694" s="47" t="s">
        <v>1503</v>
      </c>
      <c r="E694" s="48" t="s">
        <v>1504</v>
      </c>
      <c r="F694" s="47" t="s">
        <v>29</v>
      </c>
      <c r="G694" s="49">
        <v>1</v>
      </c>
      <c r="H694" s="42" t="s">
        <v>2110</v>
      </c>
      <c r="I694" s="52" t="s">
        <v>2110</v>
      </c>
      <c r="J694" s="50" t="e">
        <f t="shared" si="66"/>
        <v>#VALUE!</v>
      </c>
      <c r="K694" s="50" t="e">
        <f t="shared" si="67"/>
        <v>#VALUE!</v>
      </c>
      <c r="L694" s="51" t="e">
        <f>K694/SUBTOTAL(109, K9:K809)</f>
        <v>#VALUE!</v>
      </c>
    </row>
    <row r="695" spans="1:12" x14ac:dyDescent="0.2">
      <c r="A695" s="37" t="s">
        <v>2066</v>
      </c>
      <c r="B695" s="38" t="s">
        <v>17</v>
      </c>
      <c r="C695" s="39" t="s">
        <v>18</v>
      </c>
      <c r="D695" s="39" t="s">
        <v>1320</v>
      </c>
      <c r="E695" s="40" t="s">
        <v>1321</v>
      </c>
      <c r="F695" s="39" t="s">
        <v>29</v>
      </c>
      <c r="G695" s="41">
        <v>1</v>
      </c>
      <c r="H695" s="42" t="s">
        <v>2110</v>
      </c>
      <c r="I695" s="52" t="s">
        <v>2110</v>
      </c>
      <c r="J695" s="43" t="e">
        <f t="shared" si="66"/>
        <v>#VALUE!</v>
      </c>
      <c r="K695" s="43" t="e">
        <f t="shared" si="67"/>
        <v>#VALUE!</v>
      </c>
      <c r="L695" s="44" t="e">
        <f>K695/SUBTOTAL(109, K9:K809)</f>
        <v>#VALUE!</v>
      </c>
    </row>
    <row r="696" spans="1:12" ht="25.5" x14ac:dyDescent="0.2">
      <c r="A696" s="45" t="s">
        <v>2067</v>
      </c>
      <c r="B696" s="46" t="s">
        <v>24</v>
      </c>
      <c r="C696" s="47" t="s">
        <v>18</v>
      </c>
      <c r="D696" s="47" t="s">
        <v>1505</v>
      </c>
      <c r="E696" s="48" t="s">
        <v>1506</v>
      </c>
      <c r="F696" s="47" t="s">
        <v>29</v>
      </c>
      <c r="G696" s="49">
        <v>2</v>
      </c>
      <c r="H696" s="42" t="s">
        <v>2110</v>
      </c>
      <c r="I696" s="52" t="s">
        <v>2110</v>
      </c>
      <c r="J696" s="50" t="e">
        <f t="shared" si="66"/>
        <v>#VALUE!</v>
      </c>
      <c r="K696" s="50" t="e">
        <f t="shared" si="67"/>
        <v>#VALUE!</v>
      </c>
      <c r="L696" s="51" t="e">
        <f>K696/SUBTOTAL(109, K9:K809)</f>
        <v>#VALUE!</v>
      </c>
    </row>
    <row r="697" spans="1:12" ht="25.5" x14ac:dyDescent="0.2">
      <c r="A697" s="37" t="s">
        <v>2068</v>
      </c>
      <c r="B697" s="38" t="s">
        <v>2096</v>
      </c>
      <c r="C697" s="39" t="s">
        <v>18</v>
      </c>
      <c r="D697" s="39" t="s">
        <v>1975</v>
      </c>
      <c r="E697" s="40" t="s">
        <v>1976</v>
      </c>
      <c r="F697" s="39" t="s">
        <v>29</v>
      </c>
      <c r="G697" s="41">
        <v>12</v>
      </c>
      <c r="H697" s="42" t="s">
        <v>2110</v>
      </c>
      <c r="I697" s="52" t="s">
        <v>2110</v>
      </c>
      <c r="J697" s="43" t="e">
        <f t="shared" si="66"/>
        <v>#VALUE!</v>
      </c>
      <c r="K697" s="43" t="e">
        <f t="shared" si="67"/>
        <v>#VALUE!</v>
      </c>
      <c r="L697" s="44" t="e">
        <f>K697/SUBTOTAL(109, K9:K809)</f>
        <v>#VALUE!</v>
      </c>
    </row>
    <row r="698" spans="1:12" x14ac:dyDescent="0.2">
      <c r="A698" s="45" t="s">
        <v>2069</v>
      </c>
      <c r="B698" s="46" t="s">
        <v>24</v>
      </c>
      <c r="C698" s="47" t="s">
        <v>18</v>
      </c>
      <c r="D698" s="47" t="s">
        <v>1977</v>
      </c>
      <c r="E698" s="48" t="s">
        <v>1978</v>
      </c>
      <c r="F698" s="47" t="s">
        <v>29</v>
      </c>
      <c r="G698" s="49">
        <v>1</v>
      </c>
      <c r="H698" s="42" t="s">
        <v>2110</v>
      </c>
      <c r="I698" s="52" t="s">
        <v>2110</v>
      </c>
      <c r="J698" s="50" t="e">
        <f t="shared" si="66"/>
        <v>#VALUE!</v>
      </c>
      <c r="K698" s="50" t="e">
        <f t="shared" si="67"/>
        <v>#VALUE!</v>
      </c>
      <c r="L698" s="51" t="e">
        <f>K698/SUBTOTAL(109, K9:K809)</f>
        <v>#VALUE!</v>
      </c>
    </row>
    <row r="699" spans="1:12" x14ac:dyDescent="0.2">
      <c r="A699" s="37" t="s">
        <v>2070</v>
      </c>
      <c r="B699" s="38" t="s">
        <v>2096</v>
      </c>
      <c r="C699" s="39" t="s">
        <v>18</v>
      </c>
      <c r="D699" s="39" t="s">
        <v>1507</v>
      </c>
      <c r="E699" s="40" t="s">
        <v>1508</v>
      </c>
      <c r="F699" s="39" t="s">
        <v>481</v>
      </c>
      <c r="G699" s="41">
        <v>4</v>
      </c>
      <c r="H699" s="42" t="s">
        <v>2110</v>
      </c>
      <c r="I699" s="52" t="s">
        <v>2110</v>
      </c>
      <c r="J699" s="43" t="e">
        <f t="shared" si="66"/>
        <v>#VALUE!</v>
      </c>
      <c r="K699" s="43" t="e">
        <f t="shared" si="67"/>
        <v>#VALUE!</v>
      </c>
      <c r="L699" s="44" t="e">
        <f>K699/SUBTOTAL(109, K9:K809)</f>
        <v>#VALUE!</v>
      </c>
    </row>
    <row r="700" spans="1:12" ht="25.5" x14ac:dyDescent="0.2">
      <c r="A700" s="45" t="s">
        <v>2071</v>
      </c>
      <c r="B700" s="46" t="s">
        <v>1946</v>
      </c>
      <c r="C700" s="47" t="s">
        <v>18</v>
      </c>
      <c r="D700" s="47" t="s">
        <v>1947</v>
      </c>
      <c r="E700" s="48" t="s">
        <v>1948</v>
      </c>
      <c r="F700" s="47" t="s">
        <v>901</v>
      </c>
      <c r="G700" s="49">
        <v>37</v>
      </c>
      <c r="H700" s="42" t="s">
        <v>2110</v>
      </c>
      <c r="I700" s="52" t="s">
        <v>2110</v>
      </c>
      <c r="J700" s="50" t="e">
        <f t="shared" si="66"/>
        <v>#VALUE!</v>
      </c>
      <c r="K700" s="50" t="e">
        <f t="shared" si="67"/>
        <v>#VALUE!</v>
      </c>
      <c r="L700" s="51" t="e">
        <f>K700/SUBTOTAL(109, K9:K809)</f>
        <v>#VALUE!</v>
      </c>
    </row>
    <row r="701" spans="1:12" ht="25.5" x14ac:dyDescent="0.2">
      <c r="A701" s="37" t="s">
        <v>2072</v>
      </c>
      <c r="B701" s="38" t="s">
        <v>2096</v>
      </c>
      <c r="C701" s="39" t="s">
        <v>18</v>
      </c>
      <c r="D701" s="39" t="s">
        <v>1953</v>
      </c>
      <c r="E701" s="40" t="s">
        <v>1954</v>
      </c>
      <c r="F701" s="39" t="s">
        <v>29</v>
      </c>
      <c r="G701" s="41">
        <v>4</v>
      </c>
      <c r="H701" s="42" t="s">
        <v>2110</v>
      </c>
      <c r="I701" s="52" t="s">
        <v>2110</v>
      </c>
      <c r="J701" s="43" t="e">
        <f t="shared" si="66"/>
        <v>#VALUE!</v>
      </c>
      <c r="K701" s="43" t="e">
        <f t="shared" si="67"/>
        <v>#VALUE!</v>
      </c>
      <c r="L701" s="44" t="e">
        <f>K701/SUBTOTAL(109, K9:K809)</f>
        <v>#VALUE!</v>
      </c>
    </row>
    <row r="702" spans="1:12" x14ac:dyDescent="0.2">
      <c r="A702" s="45" t="s">
        <v>2073</v>
      </c>
      <c r="B702" s="46" t="s">
        <v>17</v>
      </c>
      <c r="C702" s="47" t="s">
        <v>18</v>
      </c>
      <c r="D702" s="47" t="s">
        <v>1322</v>
      </c>
      <c r="E702" s="48" t="s">
        <v>1323</v>
      </c>
      <c r="F702" s="47" t="s">
        <v>29</v>
      </c>
      <c r="G702" s="49">
        <v>9</v>
      </c>
      <c r="H702" s="42" t="s">
        <v>2110</v>
      </c>
      <c r="I702" s="52" t="s">
        <v>2110</v>
      </c>
      <c r="J702" s="50" t="e">
        <f t="shared" si="66"/>
        <v>#VALUE!</v>
      </c>
      <c r="K702" s="50" t="e">
        <f t="shared" si="67"/>
        <v>#VALUE!</v>
      </c>
      <c r="L702" s="51" t="e">
        <f>K702/SUBTOTAL(109, K9:K809)</f>
        <v>#VALUE!</v>
      </c>
    </row>
    <row r="703" spans="1:12" x14ac:dyDescent="0.2">
      <c r="A703" s="37" t="s">
        <v>2074</v>
      </c>
      <c r="B703" s="38" t="s">
        <v>17</v>
      </c>
      <c r="C703" s="39" t="s">
        <v>18</v>
      </c>
      <c r="D703" s="39" t="s">
        <v>1509</v>
      </c>
      <c r="E703" s="40" t="s">
        <v>1510</v>
      </c>
      <c r="F703" s="39" t="s">
        <v>29</v>
      </c>
      <c r="G703" s="41">
        <v>1</v>
      </c>
      <c r="H703" s="42" t="s">
        <v>2110</v>
      </c>
      <c r="I703" s="52" t="s">
        <v>2110</v>
      </c>
      <c r="J703" s="43" t="e">
        <f t="shared" si="66"/>
        <v>#VALUE!</v>
      </c>
      <c r="K703" s="43" t="e">
        <f t="shared" si="67"/>
        <v>#VALUE!</v>
      </c>
      <c r="L703" s="44" t="e">
        <f>K703/SUBTOTAL(109, K9:K809)</f>
        <v>#VALUE!</v>
      </c>
    </row>
    <row r="704" spans="1:12" x14ac:dyDescent="0.2">
      <c r="A704" s="45" t="s">
        <v>2075</v>
      </c>
      <c r="B704" s="46" t="s">
        <v>17</v>
      </c>
      <c r="C704" s="47" t="s">
        <v>18</v>
      </c>
      <c r="D704" s="47" t="s">
        <v>1324</v>
      </c>
      <c r="E704" s="48" t="s">
        <v>1325</v>
      </c>
      <c r="F704" s="47" t="s">
        <v>29</v>
      </c>
      <c r="G704" s="49">
        <v>14</v>
      </c>
      <c r="H704" s="42" t="s">
        <v>2110</v>
      </c>
      <c r="I704" s="52" t="s">
        <v>2110</v>
      </c>
      <c r="J704" s="50" t="e">
        <f t="shared" si="66"/>
        <v>#VALUE!</v>
      </c>
      <c r="K704" s="50" t="e">
        <f t="shared" si="67"/>
        <v>#VALUE!</v>
      </c>
      <c r="L704" s="51" t="e">
        <f>K704/SUBTOTAL(109, K9:K809)</f>
        <v>#VALUE!</v>
      </c>
    </row>
    <row r="705" spans="1:12" x14ac:dyDescent="0.2">
      <c r="A705" s="37" t="s">
        <v>2076</v>
      </c>
      <c r="B705" s="38" t="s">
        <v>2096</v>
      </c>
      <c r="C705" s="39" t="s">
        <v>18</v>
      </c>
      <c r="D705" s="39" t="s">
        <v>1511</v>
      </c>
      <c r="E705" s="40" t="s">
        <v>1512</v>
      </c>
      <c r="F705" s="39" t="s">
        <v>29</v>
      </c>
      <c r="G705" s="41">
        <v>14</v>
      </c>
      <c r="H705" s="42" t="s">
        <v>2110</v>
      </c>
      <c r="I705" s="52" t="s">
        <v>2110</v>
      </c>
      <c r="J705" s="43" t="e">
        <f t="shared" si="66"/>
        <v>#VALUE!</v>
      </c>
      <c r="K705" s="43" t="e">
        <f t="shared" si="67"/>
        <v>#VALUE!</v>
      </c>
      <c r="L705" s="44" t="e">
        <f>K705/SUBTOTAL(109, K9:K809)</f>
        <v>#VALUE!</v>
      </c>
    </row>
    <row r="706" spans="1:12" x14ac:dyDescent="0.2">
      <c r="A706" s="45" t="s">
        <v>2077</v>
      </c>
      <c r="B706" s="46" t="s">
        <v>2096</v>
      </c>
      <c r="C706" s="47" t="s">
        <v>18</v>
      </c>
      <c r="D706" s="47" t="s">
        <v>1513</v>
      </c>
      <c r="E706" s="48" t="s">
        <v>1514</v>
      </c>
      <c r="F706" s="47" t="s">
        <v>29</v>
      </c>
      <c r="G706" s="49">
        <v>15</v>
      </c>
      <c r="H706" s="42" t="s">
        <v>2110</v>
      </c>
      <c r="I706" s="52" t="s">
        <v>2110</v>
      </c>
      <c r="J706" s="50" t="e">
        <f t="shared" si="66"/>
        <v>#VALUE!</v>
      </c>
      <c r="K706" s="50" t="e">
        <f t="shared" si="67"/>
        <v>#VALUE!</v>
      </c>
      <c r="L706" s="51" t="e">
        <f>K706/SUBTOTAL(109, K9:K809)</f>
        <v>#VALUE!</v>
      </c>
    </row>
    <row r="707" spans="1:12" ht="25.5" x14ac:dyDescent="0.2">
      <c r="A707" s="37" t="s">
        <v>2078</v>
      </c>
      <c r="B707" s="38" t="s">
        <v>17</v>
      </c>
      <c r="C707" s="39" t="s">
        <v>18</v>
      </c>
      <c r="D707" s="39" t="s">
        <v>1515</v>
      </c>
      <c r="E707" s="40" t="s">
        <v>1516</v>
      </c>
      <c r="F707" s="39" t="s">
        <v>29</v>
      </c>
      <c r="G707" s="41">
        <v>8</v>
      </c>
      <c r="H707" s="42" t="s">
        <v>2110</v>
      </c>
      <c r="I707" s="52" t="s">
        <v>2110</v>
      </c>
      <c r="J707" s="43" t="e">
        <f t="shared" si="66"/>
        <v>#VALUE!</v>
      </c>
      <c r="K707" s="43" t="e">
        <f t="shared" si="67"/>
        <v>#VALUE!</v>
      </c>
      <c r="L707" s="44" t="e">
        <f>K707/SUBTOTAL(109, K9:K809)</f>
        <v>#VALUE!</v>
      </c>
    </row>
    <row r="708" spans="1:12" ht="25.5" x14ac:dyDescent="0.2">
      <c r="A708" s="45" t="s">
        <v>2079</v>
      </c>
      <c r="B708" s="46" t="s">
        <v>24</v>
      </c>
      <c r="C708" s="47" t="s">
        <v>18</v>
      </c>
      <c r="D708" s="47" t="s">
        <v>1949</v>
      </c>
      <c r="E708" s="48" t="s">
        <v>1950</v>
      </c>
      <c r="F708" s="47" t="s">
        <v>29</v>
      </c>
      <c r="G708" s="49">
        <v>9</v>
      </c>
      <c r="H708" s="42" t="s">
        <v>2110</v>
      </c>
      <c r="I708" s="52" t="s">
        <v>2110</v>
      </c>
      <c r="J708" s="50" t="e">
        <f t="shared" si="66"/>
        <v>#VALUE!</v>
      </c>
      <c r="K708" s="50" t="e">
        <f t="shared" si="67"/>
        <v>#VALUE!</v>
      </c>
      <c r="L708" s="51" t="e">
        <f>K708/SUBTOTAL(109, K9:K809)</f>
        <v>#VALUE!</v>
      </c>
    </row>
    <row r="709" spans="1:12" x14ac:dyDescent="0.2">
      <c r="A709" s="37" t="s">
        <v>2080</v>
      </c>
      <c r="B709" s="38" t="s">
        <v>24</v>
      </c>
      <c r="C709" s="39" t="s">
        <v>18</v>
      </c>
      <c r="D709" s="39" t="s">
        <v>1517</v>
      </c>
      <c r="E709" s="40" t="s">
        <v>1518</v>
      </c>
      <c r="F709" s="39" t="s">
        <v>29</v>
      </c>
      <c r="G709" s="41">
        <v>10</v>
      </c>
      <c r="H709" s="42" t="s">
        <v>2110</v>
      </c>
      <c r="I709" s="52" t="s">
        <v>2110</v>
      </c>
      <c r="J709" s="43" t="e">
        <f t="shared" si="66"/>
        <v>#VALUE!</v>
      </c>
      <c r="K709" s="43" t="e">
        <f t="shared" si="67"/>
        <v>#VALUE!</v>
      </c>
      <c r="L709" s="44" t="e">
        <f>K709/SUBTOTAL(109, K9:K809)</f>
        <v>#VALUE!</v>
      </c>
    </row>
    <row r="710" spans="1:12" s="3" customFormat="1" x14ac:dyDescent="0.2">
      <c r="A710" s="30" t="s">
        <v>2081</v>
      </c>
      <c r="B710" s="31"/>
      <c r="C710" s="31"/>
      <c r="D710" s="31"/>
      <c r="E710" s="31" t="s">
        <v>1519</v>
      </c>
      <c r="F710" s="32"/>
      <c r="G710" s="33"/>
      <c r="H710" s="34"/>
      <c r="I710" s="35" t="s">
        <v>15</v>
      </c>
      <c r="J710" s="34"/>
      <c r="K710" s="34" t="e">
        <f>SUBTOTAL(109,K711:K712)</f>
        <v>#VALUE!</v>
      </c>
      <c r="L710" s="36" t="e">
        <f>K710/SUBTOTAL(109, K9:K809)</f>
        <v>#VALUE!</v>
      </c>
    </row>
    <row r="711" spans="1:12" ht="25.5" x14ac:dyDescent="0.2">
      <c r="A711" s="45" t="s">
        <v>2082</v>
      </c>
      <c r="B711" s="46" t="s">
        <v>17</v>
      </c>
      <c r="C711" s="47" t="s">
        <v>18</v>
      </c>
      <c r="D711" s="47" t="s">
        <v>1326</v>
      </c>
      <c r="E711" s="48" t="s">
        <v>1327</v>
      </c>
      <c r="F711" s="47" t="s">
        <v>29</v>
      </c>
      <c r="G711" s="49">
        <v>9</v>
      </c>
      <c r="H711" s="42" t="s">
        <v>2110</v>
      </c>
      <c r="I711" s="52" t="s">
        <v>2110</v>
      </c>
      <c r="J711" s="50" t="e">
        <f>TRUNC(H711*(1+I711), 2)</f>
        <v>#VALUE!</v>
      </c>
      <c r="K711" s="50" t="e">
        <f>TRUNC(G711*TRUNC(J711, 2), 2)</f>
        <v>#VALUE!</v>
      </c>
      <c r="L711" s="51" t="e">
        <f>K711/SUBTOTAL(109, K9:K809)</f>
        <v>#VALUE!</v>
      </c>
    </row>
    <row r="712" spans="1:12" ht="25.5" x14ac:dyDescent="0.2">
      <c r="A712" s="37" t="s">
        <v>2083</v>
      </c>
      <c r="B712" s="38" t="s">
        <v>2096</v>
      </c>
      <c r="C712" s="39" t="s">
        <v>18</v>
      </c>
      <c r="D712" s="39" t="s">
        <v>1979</v>
      </c>
      <c r="E712" s="40" t="s">
        <v>1980</v>
      </c>
      <c r="F712" s="39" t="s">
        <v>29</v>
      </c>
      <c r="G712" s="41">
        <v>4</v>
      </c>
      <c r="H712" s="42" t="s">
        <v>2110</v>
      </c>
      <c r="I712" s="52" t="s">
        <v>2110</v>
      </c>
      <c r="J712" s="43" t="e">
        <f>TRUNC(H712*(1+I712), 2)</f>
        <v>#VALUE!</v>
      </c>
      <c r="K712" s="43" t="e">
        <f>TRUNC(G712*TRUNC(J712, 2), 2)</f>
        <v>#VALUE!</v>
      </c>
      <c r="L712" s="44" t="e">
        <f>K712/SUBTOTAL(109, K9:K809)</f>
        <v>#VALUE!</v>
      </c>
    </row>
    <row r="713" spans="1:12" s="3" customFormat="1" x14ac:dyDescent="0.2">
      <c r="A713" s="30" t="s">
        <v>2084</v>
      </c>
      <c r="B713" s="31"/>
      <c r="C713" s="31"/>
      <c r="D713" s="31"/>
      <c r="E713" s="31" t="s">
        <v>1240</v>
      </c>
      <c r="F713" s="32"/>
      <c r="G713" s="33"/>
      <c r="H713" s="34"/>
      <c r="I713" s="35" t="s">
        <v>15</v>
      </c>
      <c r="J713" s="34"/>
      <c r="K713" s="34" t="e">
        <f>SUBTOTAL(109,K714:K716)</f>
        <v>#VALUE!</v>
      </c>
      <c r="L713" s="36" t="e">
        <f>K713/SUBTOTAL(109, K9:K809)</f>
        <v>#VALUE!</v>
      </c>
    </row>
    <row r="714" spans="1:12" x14ac:dyDescent="0.2">
      <c r="A714" s="45" t="s">
        <v>2085</v>
      </c>
      <c r="B714" s="46" t="s">
        <v>17</v>
      </c>
      <c r="C714" s="47" t="s">
        <v>18</v>
      </c>
      <c r="D714" s="47" t="s">
        <v>1328</v>
      </c>
      <c r="E714" s="48" t="s">
        <v>1329</v>
      </c>
      <c r="F714" s="47" t="s">
        <v>61</v>
      </c>
      <c r="G714" s="49">
        <v>290</v>
      </c>
      <c r="H714" s="42" t="s">
        <v>2110</v>
      </c>
      <c r="I714" s="52" t="s">
        <v>2110</v>
      </c>
      <c r="J714" s="50" t="e">
        <f>TRUNC(H714*(1+I714), 2)</f>
        <v>#VALUE!</v>
      </c>
      <c r="K714" s="50" t="e">
        <f>TRUNC(G714*TRUNC(J714, 2), 2)</f>
        <v>#VALUE!</v>
      </c>
      <c r="L714" s="51" t="e">
        <f>K714/SUBTOTAL(109, K9:K809)</f>
        <v>#VALUE!</v>
      </c>
    </row>
    <row r="715" spans="1:12" x14ac:dyDescent="0.2">
      <c r="A715" s="37" t="s">
        <v>2086</v>
      </c>
      <c r="B715" s="38" t="s">
        <v>2096</v>
      </c>
      <c r="C715" s="39" t="s">
        <v>18</v>
      </c>
      <c r="D715" s="39" t="s">
        <v>1330</v>
      </c>
      <c r="E715" s="40" t="s">
        <v>1331</v>
      </c>
      <c r="F715" s="39" t="s">
        <v>29</v>
      </c>
      <c r="G715" s="41">
        <v>22</v>
      </c>
      <c r="H715" s="42" t="s">
        <v>2110</v>
      </c>
      <c r="I715" s="52" t="s">
        <v>2110</v>
      </c>
      <c r="J715" s="43" t="e">
        <f>TRUNC(H715*(1+I715), 2)</f>
        <v>#VALUE!</v>
      </c>
      <c r="K715" s="43" t="e">
        <f>TRUNC(G715*TRUNC(J715, 2), 2)</f>
        <v>#VALUE!</v>
      </c>
      <c r="L715" s="44" t="e">
        <f>K715/SUBTOTAL(109, K9:K809)</f>
        <v>#VALUE!</v>
      </c>
    </row>
    <row r="716" spans="1:12" x14ac:dyDescent="0.2">
      <c r="A716" s="45" t="s">
        <v>2087</v>
      </c>
      <c r="B716" s="46" t="s">
        <v>24</v>
      </c>
      <c r="C716" s="47" t="s">
        <v>18</v>
      </c>
      <c r="D716" s="47" t="s">
        <v>1332</v>
      </c>
      <c r="E716" s="48" t="s">
        <v>1333</v>
      </c>
      <c r="F716" s="47" t="s">
        <v>61</v>
      </c>
      <c r="G716" s="49">
        <v>126</v>
      </c>
      <c r="H716" s="42" t="s">
        <v>2110</v>
      </c>
      <c r="I716" s="52" t="s">
        <v>2110</v>
      </c>
      <c r="J716" s="50" t="e">
        <f>TRUNC(H716*(1+I716), 2)</f>
        <v>#VALUE!</v>
      </c>
      <c r="K716" s="50" t="e">
        <f>TRUNC(G716*TRUNC(J716, 2), 2)</f>
        <v>#VALUE!</v>
      </c>
      <c r="L716" s="51" t="e">
        <f>K716/SUBTOTAL(109, K9:K809)</f>
        <v>#VALUE!</v>
      </c>
    </row>
    <row r="717" spans="1:12" s="3" customFormat="1" x14ac:dyDescent="0.2">
      <c r="A717" s="30" t="s">
        <v>2088</v>
      </c>
      <c r="B717" s="31" t="s">
        <v>13</v>
      </c>
      <c r="C717" s="31" t="s">
        <v>13</v>
      </c>
      <c r="D717" s="31" t="s">
        <v>13</v>
      </c>
      <c r="E717" s="31" t="s">
        <v>1963</v>
      </c>
      <c r="F717" s="32" t="s">
        <v>13</v>
      </c>
      <c r="G717" s="33"/>
      <c r="H717" s="34"/>
      <c r="I717" s="35" t="s">
        <v>15</v>
      </c>
      <c r="J717" s="34"/>
      <c r="K717" s="34" t="e">
        <f>SUBTOTAL(109,K718:K724)</f>
        <v>#VALUE!</v>
      </c>
      <c r="L717" s="36" t="e">
        <f>K717/SUBTOTAL(109, K9:K809)</f>
        <v>#VALUE!</v>
      </c>
    </row>
    <row r="718" spans="1:12" x14ac:dyDescent="0.2">
      <c r="A718" s="45" t="s">
        <v>2089</v>
      </c>
      <c r="B718" s="46" t="s">
        <v>2096</v>
      </c>
      <c r="C718" s="47" t="s">
        <v>72</v>
      </c>
      <c r="D718" s="47" t="s">
        <v>1981</v>
      </c>
      <c r="E718" s="48" t="s">
        <v>1982</v>
      </c>
      <c r="F718" s="47" t="s">
        <v>29</v>
      </c>
      <c r="G718" s="49">
        <v>32</v>
      </c>
      <c r="H718" s="42" t="s">
        <v>2110</v>
      </c>
      <c r="I718" s="52" t="s">
        <v>2110</v>
      </c>
      <c r="J718" s="50" t="e">
        <f t="shared" ref="J718:J724" si="68">TRUNC(H718*(1+I718), 2)</f>
        <v>#VALUE!</v>
      </c>
      <c r="K718" s="50" t="e">
        <f t="shared" ref="K718:K724" si="69">TRUNC(G718*TRUNC(J718, 2), 2)</f>
        <v>#VALUE!</v>
      </c>
      <c r="L718" s="51" t="e">
        <f>K718/SUBTOTAL(109, K9:K809)</f>
        <v>#VALUE!</v>
      </c>
    </row>
    <row r="719" spans="1:12" x14ac:dyDescent="0.2">
      <c r="A719" s="37" t="s">
        <v>2090</v>
      </c>
      <c r="B719" s="38" t="s">
        <v>17</v>
      </c>
      <c r="C719" s="39" t="s">
        <v>72</v>
      </c>
      <c r="D719" s="39" t="s">
        <v>1162</v>
      </c>
      <c r="E719" s="40" t="s">
        <v>1163</v>
      </c>
      <c r="F719" s="39" t="s">
        <v>29</v>
      </c>
      <c r="G719" s="41">
        <v>30</v>
      </c>
      <c r="H719" s="42" t="s">
        <v>2110</v>
      </c>
      <c r="I719" s="52" t="s">
        <v>2110</v>
      </c>
      <c r="J719" s="43" t="e">
        <f t="shared" si="68"/>
        <v>#VALUE!</v>
      </c>
      <c r="K719" s="43" t="e">
        <f t="shared" si="69"/>
        <v>#VALUE!</v>
      </c>
      <c r="L719" s="44" t="e">
        <f>K719/SUBTOTAL(109, K9:K809)</f>
        <v>#VALUE!</v>
      </c>
    </row>
    <row r="720" spans="1:12" ht="25.5" x14ac:dyDescent="0.2">
      <c r="A720" s="45" t="s">
        <v>2091</v>
      </c>
      <c r="B720" s="46" t="s">
        <v>17</v>
      </c>
      <c r="C720" s="47" t="s">
        <v>72</v>
      </c>
      <c r="D720" s="47" t="s">
        <v>1964</v>
      </c>
      <c r="E720" s="48" t="s">
        <v>1965</v>
      </c>
      <c r="F720" s="47" t="s">
        <v>29</v>
      </c>
      <c r="G720" s="49">
        <v>230</v>
      </c>
      <c r="H720" s="42" t="s">
        <v>2110</v>
      </c>
      <c r="I720" s="52" t="s">
        <v>2110</v>
      </c>
      <c r="J720" s="50" t="e">
        <f t="shared" si="68"/>
        <v>#VALUE!</v>
      </c>
      <c r="K720" s="50" t="e">
        <f t="shared" si="69"/>
        <v>#VALUE!</v>
      </c>
      <c r="L720" s="51" t="e">
        <f>K720/SUBTOTAL(109, K9:K809)</f>
        <v>#VALUE!</v>
      </c>
    </row>
    <row r="721" spans="1:12" ht="25.5" x14ac:dyDescent="0.2">
      <c r="A721" s="37" t="s">
        <v>2092</v>
      </c>
      <c r="B721" s="38" t="s">
        <v>17</v>
      </c>
      <c r="C721" s="39" t="s">
        <v>72</v>
      </c>
      <c r="D721" s="39" t="s">
        <v>1966</v>
      </c>
      <c r="E721" s="40" t="s">
        <v>1967</v>
      </c>
      <c r="F721" s="39" t="s">
        <v>1968</v>
      </c>
      <c r="G721" s="41">
        <v>120</v>
      </c>
      <c r="H721" s="42" t="s">
        <v>2110</v>
      </c>
      <c r="I721" s="52" t="s">
        <v>2110</v>
      </c>
      <c r="J721" s="43" t="e">
        <f t="shared" si="68"/>
        <v>#VALUE!</v>
      </c>
      <c r="K721" s="43" t="e">
        <f t="shared" si="69"/>
        <v>#VALUE!</v>
      </c>
      <c r="L721" s="44" t="e">
        <f>K721/SUBTOTAL(109, K9:K809)</f>
        <v>#VALUE!</v>
      </c>
    </row>
    <row r="722" spans="1:12" x14ac:dyDescent="0.2">
      <c r="A722" s="45" t="s">
        <v>2093</v>
      </c>
      <c r="B722" s="46" t="s">
        <v>17</v>
      </c>
      <c r="C722" s="47" t="s">
        <v>72</v>
      </c>
      <c r="D722" s="47" t="s">
        <v>1969</v>
      </c>
      <c r="E722" s="48" t="s">
        <v>1970</v>
      </c>
      <c r="F722" s="47" t="s">
        <v>1968</v>
      </c>
      <c r="G722" s="49">
        <v>240</v>
      </c>
      <c r="H722" s="42" t="s">
        <v>2110</v>
      </c>
      <c r="I722" s="52" t="s">
        <v>2110</v>
      </c>
      <c r="J722" s="50" t="e">
        <f t="shared" si="68"/>
        <v>#VALUE!</v>
      </c>
      <c r="K722" s="50" t="e">
        <f t="shared" si="69"/>
        <v>#VALUE!</v>
      </c>
      <c r="L722" s="51" t="e">
        <f>K722/SUBTOTAL(109, K9:K809)</f>
        <v>#VALUE!</v>
      </c>
    </row>
    <row r="723" spans="1:12" x14ac:dyDescent="0.2">
      <c r="A723" s="37" t="s">
        <v>2094</v>
      </c>
      <c r="B723" s="38" t="s">
        <v>17</v>
      </c>
      <c r="C723" s="39" t="s">
        <v>72</v>
      </c>
      <c r="D723" s="39" t="s">
        <v>1160</v>
      </c>
      <c r="E723" s="40" t="s">
        <v>1161</v>
      </c>
      <c r="F723" s="39" t="s">
        <v>29</v>
      </c>
      <c r="G723" s="41">
        <v>120</v>
      </c>
      <c r="H723" s="42" t="s">
        <v>2110</v>
      </c>
      <c r="I723" s="52" t="s">
        <v>2110</v>
      </c>
      <c r="J723" s="43" t="e">
        <f t="shared" si="68"/>
        <v>#VALUE!</v>
      </c>
      <c r="K723" s="43" t="e">
        <f t="shared" si="69"/>
        <v>#VALUE!</v>
      </c>
      <c r="L723" s="44" t="e">
        <f>K723/SUBTOTAL(109, K9:K809)</f>
        <v>#VALUE!</v>
      </c>
    </row>
    <row r="724" spans="1:12" x14ac:dyDescent="0.2">
      <c r="A724" s="45" t="s">
        <v>2095</v>
      </c>
      <c r="B724" s="46" t="s">
        <v>17</v>
      </c>
      <c r="C724" s="47" t="s">
        <v>72</v>
      </c>
      <c r="D724" s="47" t="s">
        <v>1160</v>
      </c>
      <c r="E724" s="48" t="s">
        <v>1161</v>
      </c>
      <c r="F724" s="47" t="s">
        <v>29</v>
      </c>
      <c r="G724" s="49">
        <v>35</v>
      </c>
      <c r="H724" s="42" t="s">
        <v>2110</v>
      </c>
      <c r="I724" s="52" t="s">
        <v>2110</v>
      </c>
      <c r="J724" s="50" t="e">
        <f t="shared" si="68"/>
        <v>#VALUE!</v>
      </c>
      <c r="K724" s="50" t="e">
        <f t="shared" si="69"/>
        <v>#VALUE!</v>
      </c>
      <c r="L724" s="51" t="e">
        <f>K724/SUBTOTAL(109, K9:K809)</f>
        <v>#VALUE!</v>
      </c>
    </row>
    <row r="725" spans="1:12" x14ac:dyDescent="0.2">
      <c r="A725" s="16" t="s">
        <v>332</v>
      </c>
      <c r="B725" s="17" t="s">
        <v>13</v>
      </c>
      <c r="C725" s="17" t="s">
        <v>13</v>
      </c>
      <c r="D725" s="17" t="s">
        <v>13</v>
      </c>
      <c r="E725" s="17" t="s">
        <v>333</v>
      </c>
      <c r="F725" s="18" t="s">
        <v>13</v>
      </c>
      <c r="G725" s="19"/>
      <c r="H725" s="20"/>
      <c r="I725" s="21" t="s">
        <v>15</v>
      </c>
      <c r="J725" s="20"/>
      <c r="K725" s="20" t="e">
        <f>SUBTOTAL(109,K726:K746)</f>
        <v>#VALUE!</v>
      </c>
      <c r="L725" s="22" t="e">
        <f>K725/SUBTOTAL(109, K9:K809)</f>
        <v>#VALUE!</v>
      </c>
    </row>
    <row r="726" spans="1:12" s="3" customFormat="1" x14ac:dyDescent="0.2">
      <c r="A726" s="23" t="s">
        <v>784</v>
      </c>
      <c r="B726" s="24" t="s">
        <v>13</v>
      </c>
      <c r="C726" s="24" t="s">
        <v>13</v>
      </c>
      <c r="D726" s="24" t="s">
        <v>13</v>
      </c>
      <c r="E726" s="24" t="s">
        <v>334</v>
      </c>
      <c r="F726" s="25" t="s">
        <v>13</v>
      </c>
      <c r="G726" s="26"/>
      <c r="H726" s="27"/>
      <c r="I726" s="28" t="s">
        <v>15</v>
      </c>
      <c r="J726" s="27"/>
      <c r="K726" s="27" t="e">
        <f>SUBTOTAL(109,K727:K729)</f>
        <v>#VALUE!</v>
      </c>
      <c r="L726" s="29" t="e">
        <f>K726/SUBTOTAL(109, K9:K809)</f>
        <v>#VALUE!</v>
      </c>
    </row>
    <row r="727" spans="1:12" ht="25.5" x14ac:dyDescent="0.2">
      <c r="A727" s="37" t="s">
        <v>785</v>
      </c>
      <c r="B727" s="38" t="s">
        <v>24</v>
      </c>
      <c r="C727" s="39" t="s">
        <v>18</v>
      </c>
      <c r="D727" s="39" t="s">
        <v>335</v>
      </c>
      <c r="E727" s="40" t="s">
        <v>336</v>
      </c>
      <c r="F727" s="39" t="s">
        <v>29</v>
      </c>
      <c r="G727" s="41">
        <v>6</v>
      </c>
      <c r="H727" s="42" t="s">
        <v>2110</v>
      </c>
      <c r="I727" s="52" t="s">
        <v>2110</v>
      </c>
      <c r="J727" s="43" t="e">
        <f>TRUNC(H727*(1+I727), 2)</f>
        <v>#VALUE!</v>
      </c>
      <c r="K727" s="43" t="e">
        <f>TRUNC(G727*TRUNC(J727, 2), 2)</f>
        <v>#VALUE!</v>
      </c>
      <c r="L727" s="44" t="e">
        <f>K727/SUBTOTAL(109, K9:K809)</f>
        <v>#VALUE!</v>
      </c>
    </row>
    <row r="728" spans="1:12" ht="38.25" x14ac:dyDescent="0.2">
      <c r="A728" s="45" t="s">
        <v>786</v>
      </c>
      <c r="B728" s="46" t="s">
        <v>17</v>
      </c>
      <c r="C728" s="47" t="s">
        <v>18</v>
      </c>
      <c r="D728" s="47" t="s">
        <v>337</v>
      </c>
      <c r="E728" s="48" t="s">
        <v>338</v>
      </c>
      <c r="F728" s="47" t="s">
        <v>29</v>
      </c>
      <c r="G728" s="49">
        <v>1</v>
      </c>
      <c r="H728" s="42" t="s">
        <v>2110</v>
      </c>
      <c r="I728" s="52" t="s">
        <v>2110</v>
      </c>
      <c r="J728" s="50" t="e">
        <f>TRUNC(H728*(1+I728), 2)</f>
        <v>#VALUE!</v>
      </c>
      <c r="K728" s="50" t="e">
        <f>TRUNC(G728*TRUNC(J728, 2), 2)</f>
        <v>#VALUE!</v>
      </c>
      <c r="L728" s="51" t="e">
        <f>K728/SUBTOTAL(109, K9:K809)</f>
        <v>#VALUE!</v>
      </c>
    </row>
    <row r="729" spans="1:12" ht="25.5" x14ac:dyDescent="0.2">
      <c r="A729" s="37" t="s">
        <v>787</v>
      </c>
      <c r="B729" s="38" t="s">
        <v>24</v>
      </c>
      <c r="C729" s="39" t="s">
        <v>18</v>
      </c>
      <c r="D729" s="39" t="s">
        <v>677</v>
      </c>
      <c r="E729" s="40" t="s">
        <v>678</v>
      </c>
      <c r="F729" s="39" t="s">
        <v>29</v>
      </c>
      <c r="G729" s="41">
        <v>14</v>
      </c>
      <c r="H729" s="42" t="s">
        <v>2110</v>
      </c>
      <c r="I729" s="52" t="s">
        <v>2110</v>
      </c>
      <c r="J729" s="43" t="e">
        <f>TRUNC(H729*(1+I729), 2)</f>
        <v>#VALUE!</v>
      </c>
      <c r="K729" s="43" t="e">
        <f>TRUNC(G729*TRUNC(J729, 2), 2)</f>
        <v>#VALUE!</v>
      </c>
      <c r="L729" s="44" t="e">
        <f>K729/SUBTOTAL(109, K9:K809)</f>
        <v>#VALUE!</v>
      </c>
    </row>
    <row r="730" spans="1:12" s="3" customFormat="1" x14ac:dyDescent="0.2">
      <c r="A730" s="23" t="s">
        <v>788</v>
      </c>
      <c r="B730" s="24" t="s">
        <v>13</v>
      </c>
      <c r="C730" s="24" t="s">
        <v>13</v>
      </c>
      <c r="D730" s="24" t="s">
        <v>13</v>
      </c>
      <c r="E730" s="24" t="s">
        <v>347</v>
      </c>
      <c r="F730" s="25" t="s">
        <v>13</v>
      </c>
      <c r="G730" s="26"/>
      <c r="H730" s="27"/>
      <c r="I730" s="28" t="s">
        <v>15</v>
      </c>
      <c r="J730" s="27"/>
      <c r="K730" s="27" t="e">
        <f>SUBTOTAL(109,K731:K735)</f>
        <v>#VALUE!</v>
      </c>
      <c r="L730" s="29" t="e">
        <f>K730/SUBTOTAL(109, K9:K809)</f>
        <v>#VALUE!</v>
      </c>
    </row>
    <row r="731" spans="1:12" x14ac:dyDescent="0.2">
      <c r="A731" s="37" t="s">
        <v>789</v>
      </c>
      <c r="B731" s="38" t="s">
        <v>17</v>
      </c>
      <c r="C731" s="39" t="s">
        <v>18</v>
      </c>
      <c r="D731" s="39" t="s">
        <v>348</v>
      </c>
      <c r="E731" s="40" t="s">
        <v>349</v>
      </c>
      <c r="F731" s="39" t="s">
        <v>29</v>
      </c>
      <c r="G731" s="41">
        <v>8</v>
      </c>
      <c r="H731" s="42" t="s">
        <v>2110</v>
      </c>
      <c r="I731" s="52" t="s">
        <v>2110</v>
      </c>
      <c r="J731" s="43" t="e">
        <f>TRUNC(H731*(1+I731), 2)</f>
        <v>#VALUE!</v>
      </c>
      <c r="K731" s="43" t="e">
        <f>TRUNC(G731*TRUNC(J731, 2), 2)</f>
        <v>#VALUE!</v>
      </c>
      <c r="L731" s="44" t="e">
        <f>K731/SUBTOTAL(109, K9:K809)</f>
        <v>#VALUE!</v>
      </c>
    </row>
    <row r="732" spans="1:12" x14ac:dyDescent="0.2">
      <c r="A732" s="45" t="s">
        <v>790</v>
      </c>
      <c r="B732" s="46" t="s">
        <v>24</v>
      </c>
      <c r="C732" s="47" t="s">
        <v>18</v>
      </c>
      <c r="D732" s="47" t="s">
        <v>679</v>
      </c>
      <c r="E732" s="48" t="s">
        <v>680</v>
      </c>
      <c r="F732" s="47" t="s">
        <v>29</v>
      </c>
      <c r="G732" s="49">
        <v>6</v>
      </c>
      <c r="H732" s="42" t="s">
        <v>2110</v>
      </c>
      <c r="I732" s="52" t="s">
        <v>2110</v>
      </c>
      <c r="J732" s="50" t="e">
        <f>TRUNC(H732*(1+I732), 2)</f>
        <v>#VALUE!</v>
      </c>
      <c r="K732" s="50" t="e">
        <f>TRUNC(G732*TRUNC(J732, 2), 2)</f>
        <v>#VALUE!</v>
      </c>
      <c r="L732" s="51" t="e">
        <f>K732/SUBTOTAL(109, K9:K809)</f>
        <v>#VALUE!</v>
      </c>
    </row>
    <row r="733" spans="1:12" ht="25.5" x14ac:dyDescent="0.2">
      <c r="A733" s="37" t="s">
        <v>791</v>
      </c>
      <c r="B733" s="38" t="s">
        <v>24</v>
      </c>
      <c r="C733" s="39" t="s">
        <v>18</v>
      </c>
      <c r="D733" s="39" t="s">
        <v>350</v>
      </c>
      <c r="E733" s="40" t="s">
        <v>351</v>
      </c>
      <c r="F733" s="39" t="s">
        <v>29</v>
      </c>
      <c r="G733" s="41">
        <v>8</v>
      </c>
      <c r="H733" s="42" t="s">
        <v>2110</v>
      </c>
      <c r="I733" s="52" t="s">
        <v>2110</v>
      </c>
      <c r="J733" s="43" t="e">
        <f>TRUNC(H733*(1+I733), 2)</f>
        <v>#VALUE!</v>
      </c>
      <c r="K733" s="43" t="e">
        <f>TRUNC(G733*TRUNC(J733, 2), 2)</f>
        <v>#VALUE!</v>
      </c>
      <c r="L733" s="44" t="e">
        <f>K733/SUBTOTAL(109, K9:K809)</f>
        <v>#VALUE!</v>
      </c>
    </row>
    <row r="734" spans="1:12" ht="25.5" x14ac:dyDescent="0.2">
      <c r="A734" s="45" t="s">
        <v>1311</v>
      </c>
      <c r="B734" s="46" t="s">
        <v>17</v>
      </c>
      <c r="C734" s="47" t="s">
        <v>18</v>
      </c>
      <c r="D734" s="47" t="s">
        <v>1309</v>
      </c>
      <c r="E734" s="48" t="s">
        <v>1310</v>
      </c>
      <c r="F734" s="47" t="s">
        <v>29</v>
      </c>
      <c r="G734" s="49">
        <v>1</v>
      </c>
      <c r="H734" s="42" t="s">
        <v>2110</v>
      </c>
      <c r="I734" s="52" t="s">
        <v>2110</v>
      </c>
      <c r="J734" s="50" t="e">
        <f>TRUNC(H734*(1+I734), 2)</f>
        <v>#VALUE!</v>
      </c>
      <c r="K734" s="50" t="e">
        <f>TRUNC(G734*TRUNC(J734, 2), 2)</f>
        <v>#VALUE!</v>
      </c>
      <c r="L734" s="51" t="e">
        <f>K734/SUBTOTAL(109, K9:K809)</f>
        <v>#VALUE!</v>
      </c>
    </row>
    <row r="735" spans="1:12" ht="25.5" x14ac:dyDescent="0.2">
      <c r="A735" s="37" t="s">
        <v>1631</v>
      </c>
      <c r="B735" s="38" t="s">
        <v>17</v>
      </c>
      <c r="C735" s="39" t="s">
        <v>18</v>
      </c>
      <c r="D735" s="39" t="s">
        <v>1632</v>
      </c>
      <c r="E735" s="40" t="s">
        <v>1633</v>
      </c>
      <c r="F735" s="39" t="s">
        <v>29</v>
      </c>
      <c r="G735" s="41">
        <v>2</v>
      </c>
      <c r="H735" s="42" t="s">
        <v>2110</v>
      </c>
      <c r="I735" s="52" t="s">
        <v>2110</v>
      </c>
      <c r="J735" s="43" t="e">
        <f>TRUNC(H735*(1+I735), 2)</f>
        <v>#VALUE!</v>
      </c>
      <c r="K735" s="43" t="e">
        <f>TRUNC(G735*TRUNC(J735, 2), 2)</f>
        <v>#VALUE!</v>
      </c>
      <c r="L735" s="44" t="e">
        <f>K735/SUBTOTAL(109, K9:K809)</f>
        <v>#VALUE!</v>
      </c>
    </row>
    <row r="736" spans="1:12" s="3" customFormat="1" x14ac:dyDescent="0.2">
      <c r="A736" s="23" t="s">
        <v>792</v>
      </c>
      <c r="B736" s="24" t="s">
        <v>13</v>
      </c>
      <c r="C736" s="24" t="s">
        <v>13</v>
      </c>
      <c r="D736" s="24" t="s">
        <v>13</v>
      </c>
      <c r="E736" s="24" t="s">
        <v>339</v>
      </c>
      <c r="F736" s="25" t="s">
        <v>13</v>
      </c>
      <c r="G736" s="26"/>
      <c r="H736" s="27"/>
      <c r="I736" s="28" t="s">
        <v>15</v>
      </c>
      <c r="J736" s="27"/>
      <c r="K736" s="27" t="e">
        <f>SUBTOTAL(109,K737:K737)</f>
        <v>#VALUE!</v>
      </c>
      <c r="L736" s="29" t="e">
        <f>K736/SUBTOTAL(109, K9:K809)</f>
        <v>#VALUE!</v>
      </c>
    </row>
    <row r="737" spans="1:12" ht="25.5" x14ac:dyDescent="0.2">
      <c r="A737" s="37" t="s">
        <v>793</v>
      </c>
      <c r="B737" s="38" t="s">
        <v>2096</v>
      </c>
      <c r="C737" s="39" t="s">
        <v>18</v>
      </c>
      <c r="D737" s="39" t="s">
        <v>340</v>
      </c>
      <c r="E737" s="40" t="s">
        <v>341</v>
      </c>
      <c r="F737" s="39" t="s">
        <v>19</v>
      </c>
      <c r="G737" s="41">
        <v>8.8800000000000008</v>
      </c>
      <c r="H737" s="42" t="s">
        <v>2110</v>
      </c>
      <c r="I737" s="52" t="s">
        <v>2110</v>
      </c>
      <c r="J737" s="43" t="e">
        <f>TRUNC(H737*(1+I737), 2)</f>
        <v>#VALUE!</v>
      </c>
      <c r="K737" s="43" t="e">
        <f>TRUNC(G737*TRUNC(J737, 2), 2)</f>
        <v>#VALUE!</v>
      </c>
      <c r="L737" s="44" t="e">
        <f>K737/SUBTOTAL(109, K9:K809)</f>
        <v>#VALUE!</v>
      </c>
    </row>
    <row r="738" spans="1:12" s="3" customFormat="1" x14ac:dyDescent="0.2">
      <c r="A738" s="23" t="s">
        <v>1334</v>
      </c>
      <c r="B738" s="24" t="s">
        <v>13</v>
      </c>
      <c r="C738" s="24" t="s">
        <v>13</v>
      </c>
      <c r="D738" s="24" t="s">
        <v>13</v>
      </c>
      <c r="E738" s="24" t="s">
        <v>342</v>
      </c>
      <c r="F738" s="25" t="s">
        <v>13</v>
      </c>
      <c r="G738" s="26"/>
      <c r="H738" s="27"/>
      <c r="I738" s="28" t="s">
        <v>15</v>
      </c>
      <c r="J738" s="27"/>
      <c r="K738" s="27" t="e">
        <f>SUBTOTAL(109,K739:K742)</f>
        <v>#VALUE!</v>
      </c>
      <c r="L738" s="29" t="e">
        <f>K738/SUBTOTAL(109, K9:K809)</f>
        <v>#VALUE!</v>
      </c>
    </row>
    <row r="739" spans="1:12" ht="25.5" x14ac:dyDescent="0.2">
      <c r="A739" s="37" t="s">
        <v>1335</v>
      </c>
      <c r="B739" s="38" t="s">
        <v>17</v>
      </c>
      <c r="C739" s="39" t="s">
        <v>18</v>
      </c>
      <c r="D739" s="39" t="s">
        <v>343</v>
      </c>
      <c r="E739" s="40" t="s">
        <v>344</v>
      </c>
      <c r="F739" s="39" t="s">
        <v>29</v>
      </c>
      <c r="G739" s="41">
        <v>8</v>
      </c>
      <c r="H739" s="42" t="s">
        <v>2110</v>
      </c>
      <c r="I739" s="52" t="s">
        <v>2110</v>
      </c>
      <c r="J739" s="43" t="e">
        <f>TRUNC(H739*(1+I739), 2)</f>
        <v>#VALUE!</v>
      </c>
      <c r="K739" s="43" t="e">
        <f>TRUNC(G739*TRUNC(J739, 2), 2)</f>
        <v>#VALUE!</v>
      </c>
      <c r="L739" s="44" t="e">
        <f>K739/SUBTOTAL(109, K9:K809)</f>
        <v>#VALUE!</v>
      </c>
    </row>
    <row r="740" spans="1:12" ht="25.5" x14ac:dyDescent="0.2">
      <c r="A740" s="45" t="s">
        <v>1336</v>
      </c>
      <c r="B740" s="46" t="s">
        <v>24</v>
      </c>
      <c r="C740" s="47" t="s">
        <v>18</v>
      </c>
      <c r="D740" s="47" t="s">
        <v>345</v>
      </c>
      <c r="E740" s="48" t="s">
        <v>346</v>
      </c>
      <c r="F740" s="47" t="s">
        <v>19</v>
      </c>
      <c r="G740" s="49">
        <v>2.5499999999999998</v>
      </c>
      <c r="H740" s="42" t="s">
        <v>2110</v>
      </c>
      <c r="I740" s="52" t="s">
        <v>2110</v>
      </c>
      <c r="J740" s="50" t="e">
        <f>TRUNC(H740*(1+I740), 2)</f>
        <v>#VALUE!</v>
      </c>
      <c r="K740" s="50" t="e">
        <f>TRUNC(G740*TRUNC(J740, 2), 2)</f>
        <v>#VALUE!</v>
      </c>
      <c r="L740" s="51" t="e">
        <f>K740/SUBTOTAL(109, K9:K809)</f>
        <v>#VALUE!</v>
      </c>
    </row>
    <row r="741" spans="1:12" ht="25.5" x14ac:dyDescent="0.2">
      <c r="A741" s="37" t="s">
        <v>1337</v>
      </c>
      <c r="B741" s="38" t="s">
        <v>2096</v>
      </c>
      <c r="C741" s="39" t="s">
        <v>18</v>
      </c>
      <c r="D741" s="39" t="s">
        <v>681</v>
      </c>
      <c r="E741" s="40" t="s">
        <v>682</v>
      </c>
      <c r="F741" s="39" t="s">
        <v>19</v>
      </c>
      <c r="G741" s="41">
        <v>2.36</v>
      </c>
      <c r="H741" s="42" t="s">
        <v>2110</v>
      </c>
      <c r="I741" s="52" t="s">
        <v>2110</v>
      </c>
      <c r="J741" s="43" t="e">
        <f>TRUNC(H741*(1+I741), 2)</f>
        <v>#VALUE!</v>
      </c>
      <c r="K741" s="43" t="e">
        <f>TRUNC(G741*TRUNC(J741, 2), 2)</f>
        <v>#VALUE!</v>
      </c>
      <c r="L741" s="44" t="e">
        <f>K741/SUBTOTAL(109, K9:K809)</f>
        <v>#VALUE!</v>
      </c>
    </row>
    <row r="742" spans="1:12" ht="25.5" x14ac:dyDescent="0.2">
      <c r="A742" s="45" t="s">
        <v>1634</v>
      </c>
      <c r="B742" s="46" t="s">
        <v>17</v>
      </c>
      <c r="C742" s="47" t="s">
        <v>18</v>
      </c>
      <c r="D742" s="47" t="s">
        <v>1635</v>
      </c>
      <c r="E742" s="48" t="s">
        <v>1636</v>
      </c>
      <c r="F742" s="47" t="s">
        <v>29</v>
      </c>
      <c r="G742" s="49">
        <v>1</v>
      </c>
      <c r="H742" s="42" t="s">
        <v>2110</v>
      </c>
      <c r="I742" s="52" t="s">
        <v>2110</v>
      </c>
      <c r="J742" s="50" t="e">
        <f>TRUNC(H742*(1+I742), 2)</f>
        <v>#VALUE!</v>
      </c>
      <c r="K742" s="50" t="e">
        <f>TRUNC(G742*TRUNC(J742, 2), 2)</f>
        <v>#VALUE!</v>
      </c>
      <c r="L742" s="51" t="e">
        <f>K742/SUBTOTAL(109, K9:K809)</f>
        <v>#VALUE!</v>
      </c>
    </row>
    <row r="743" spans="1:12" s="3" customFormat="1" x14ac:dyDescent="0.2">
      <c r="A743" s="23" t="s">
        <v>1338</v>
      </c>
      <c r="B743" s="24" t="s">
        <v>13</v>
      </c>
      <c r="C743" s="24" t="s">
        <v>13</v>
      </c>
      <c r="D743" s="24" t="s">
        <v>13</v>
      </c>
      <c r="E743" s="24" t="s">
        <v>352</v>
      </c>
      <c r="F743" s="25" t="s">
        <v>13</v>
      </c>
      <c r="G743" s="26"/>
      <c r="H743" s="27"/>
      <c r="I743" s="28" t="s">
        <v>15</v>
      </c>
      <c r="J743" s="27"/>
      <c r="K743" s="27" t="e">
        <f>SUBTOTAL(109,K744:K746)</f>
        <v>#VALUE!</v>
      </c>
      <c r="L743" s="29" t="e">
        <f>K743/SUBTOTAL(109, K9:K809)</f>
        <v>#VALUE!</v>
      </c>
    </row>
    <row r="744" spans="1:12" ht="25.5" x14ac:dyDescent="0.2">
      <c r="A744" s="45" t="s">
        <v>1339</v>
      </c>
      <c r="B744" s="46" t="s">
        <v>2096</v>
      </c>
      <c r="C744" s="47" t="s">
        <v>18</v>
      </c>
      <c r="D744" s="47" t="s">
        <v>683</v>
      </c>
      <c r="E744" s="48" t="s">
        <v>684</v>
      </c>
      <c r="F744" s="47" t="s">
        <v>29</v>
      </c>
      <c r="G744" s="49">
        <v>10</v>
      </c>
      <c r="H744" s="42" t="s">
        <v>2110</v>
      </c>
      <c r="I744" s="52" t="s">
        <v>2110</v>
      </c>
      <c r="J744" s="50" t="e">
        <f>TRUNC(H744*(1+I744), 2)</f>
        <v>#VALUE!</v>
      </c>
      <c r="K744" s="50" t="e">
        <f>TRUNC(G744*TRUNC(J744, 2), 2)</f>
        <v>#VALUE!</v>
      </c>
      <c r="L744" s="51" t="e">
        <f>K744/SUBTOTAL(109, K9:K809)</f>
        <v>#VALUE!</v>
      </c>
    </row>
    <row r="745" spans="1:12" ht="25.5" x14ac:dyDescent="0.2">
      <c r="A745" s="37" t="s">
        <v>1340</v>
      </c>
      <c r="B745" s="38" t="s">
        <v>2096</v>
      </c>
      <c r="C745" s="39" t="s">
        <v>18</v>
      </c>
      <c r="D745" s="39" t="s">
        <v>685</v>
      </c>
      <c r="E745" s="40" t="s">
        <v>686</v>
      </c>
      <c r="F745" s="39" t="s">
        <v>29</v>
      </c>
      <c r="G745" s="41">
        <v>10</v>
      </c>
      <c r="H745" s="42" t="s">
        <v>2110</v>
      </c>
      <c r="I745" s="52" t="s">
        <v>2110</v>
      </c>
      <c r="J745" s="43" t="e">
        <f>TRUNC(H745*(1+I745), 2)</f>
        <v>#VALUE!</v>
      </c>
      <c r="K745" s="43" t="e">
        <f>TRUNC(G745*TRUNC(J745, 2), 2)</f>
        <v>#VALUE!</v>
      </c>
      <c r="L745" s="44" t="e">
        <f>K745/SUBTOTAL(109, K9:K809)</f>
        <v>#VALUE!</v>
      </c>
    </row>
    <row r="746" spans="1:12" ht="25.5" x14ac:dyDescent="0.2">
      <c r="A746" s="45" t="s">
        <v>1341</v>
      </c>
      <c r="B746" s="46" t="s">
        <v>2096</v>
      </c>
      <c r="C746" s="47" t="s">
        <v>18</v>
      </c>
      <c r="D746" s="47" t="s">
        <v>687</v>
      </c>
      <c r="E746" s="48" t="s">
        <v>688</v>
      </c>
      <c r="F746" s="47" t="s">
        <v>29</v>
      </c>
      <c r="G746" s="49">
        <v>10</v>
      </c>
      <c r="H746" s="42" t="s">
        <v>2110</v>
      </c>
      <c r="I746" s="52" t="s">
        <v>2110</v>
      </c>
      <c r="J746" s="50" t="e">
        <f>TRUNC(H746*(1+I746), 2)</f>
        <v>#VALUE!</v>
      </c>
      <c r="K746" s="50" t="e">
        <f>TRUNC(G746*TRUNC(J746, 2), 2)</f>
        <v>#VALUE!</v>
      </c>
      <c r="L746" s="51" t="e">
        <f>K746/SUBTOTAL(109, K9:K809)</f>
        <v>#VALUE!</v>
      </c>
    </row>
    <row r="747" spans="1:12" x14ac:dyDescent="0.2">
      <c r="A747" s="16" t="s">
        <v>353</v>
      </c>
      <c r="B747" s="17" t="s">
        <v>13</v>
      </c>
      <c r="C747" s="17" t="s">
        <v>13</v>
      </c>
      <c r="D747" s="17" t="s">
        <v>13</v>
      </c>
      <c r="E747" s="17" t="s">
        <v>354</v>
      </c>
      <c r="F747" s="18" t="s">
        <v>13</v>
      </c>
      <c r="G747" s="19"/>
      <c r="H747" s="20"/>
      <c r="I747" s="21" t="s">
        <v>15</v>
      </c>
      <c r="J747" s="20"/>
      <c r="K747" s="20" t="e">
        <f>SUBTOTAL(109,K748:K770)</f>
        <v>#VALUE!</v>
      </c>
      <c r="L747" s="22" t="e">
        <f>K747/SUBTOTAL(109, K9:K809)</f>
        <v>#VALUE!</v>
      </c>
    </row>
    <row r="748" spans="1:12" s="3" customFormat="1" x14ac:dyDescent="0.2">
      <c r="A748" s="23" t="s">
        <v>355</v>
      </c>
      <c r="B748" s="24" t="s">
        <v>13</v>
      </c>
      <c r="C748" s="24" t="s">
        <v>13</v>
      </c>
      <c r="D748" s="24" t="s">
        <v>13</v>
      </c>
      <c r="E748" s="24" t="s">
        <v>367</v>
      </c>
      <c r="F748" s="25"/>
      <c r="G748" s="26"/>
      <c r="H748" s="27"/>
      <c r="I748" s="28" t="s">
        <v>15</v>
      </c>
      <c r="J748" s="27"/>
      <c r="K748" s="27" t="e">
        <f>SUBTOTAL(109,K749:K757)</f>
        <v>#VALUE!</v>
      </c>
      <c r="L748" s="29" t="e">
        <f>K748/SUBTOTAL(109, K9:K809)</f>
        <v>#VALUE!</v>
      </c>
    </row>
    <row r="749" spans="1:12" ht="25.5" x14ac:dyDescent="0.2">
      <c r="A749" s="37" t="s">
        <v>357</v>
      </c>
      <c r="B749" s="38" t="s">
        <v>2096</v>
      </c>
      <c r="C749" s="39" t="s">
        <v>18</v>
      </c>
      <c r="D749" s="39" t="s">
        <v>1521</v>
      </c>
      <c r="E749" s="40" t="s">
        <v>1522</v>
      </c>
      <c r="F749" s="39" t="s">
        <v>19</v>
      </c>
      <c r="G749" s="41">
        <v>199.34</v>
      </c>
      <c r="H749" s="42" t="s">
        <v>2110</v>
      </c>
      <c r="I749" s="52" t="s">
        <v>2110</v>
      </c>
      <c r="J749" s="43" t="e">
        <f t="shared" ref="J749:J757" si="70">TRUNC(H749*(1+I749), 2)</f>
        <v>#VALUE!</v>
      </c>
      <c r="K749" s="43" t="e">
        <f t="shared" ref="K749:K757" si="71">TRUNC(G749*TRUNC(J749, 2), 2)</f>
        <v>#VALUE!</v>
      </c>
      <c r="L749" s="44" t="e">
        <f>K749/SUBTOTAL(109, K9:K809)</f>
        <v>#VALUE!</v>
      </c>
    </row>
    <row r="750" spans="1:12" ht="25.5" x14ac:dyDescent="0.2">
      <c r="A750" s="45" t="s">
        <v>358</v>
      </c>
      <c r="B750" s="46" t="s">
        <v>24</v>
      </c>
      <c r="C750" s="47" t="s">
        <v>18</v>
      </c>
      <c r="D750" s="47" t="s">
        <v>368</v>
      </c>
      <c r="E750" s="48" t="s">
        <v>369</v>
      </c>
      <c r="F750" s="47" t="s">
        <v>19</v>
      </c>
      <c r="G750" s="49">
        <v>199.34</v>
      </c>
      <c r="H750" s="42" t="s">
        <v>2110</v>
      </c>
      <c r="I750" s="52" t="s">
        <v>2110</v>
      </c>
      <c r="J750" s="50" t="e">
        <f t="shared" si="70"/>
        <v>#VALUE!</v>
      </c>
      <c r="K750" s="50" t="e">
        <f t="shared" si="71"/>
        <v>#VALUE!</v>
      </c>
      <c r="L750" s="51" t="e">
        <f>K750/SUBTOTAL(109, K9:K809)</f>
        <v>#VALUE!</v>
      </c>
    </row>
    <row r="751" spans="1:12" ht="25.5" x14ac:dyDescent="0.2">
      <c r="A751" s="37" t="s">
        <v>359</v>
      </c>
      <c r="B751" s="38" t="s">
        <v>2096</v>
      </c>
      <c r="C751" s="39" t="s">
        <v>18</v>
      </c>
      <c r="D751" s="39" t="s">
        <v>370</v>
      </c>
      <c r="E751" s="40" t="s">
        <v>371</v>
      </c>
      <c r="F751" s="39" t="s">
        <v>314</v>
      </c>
      <c r="G751" s="41">
        <v>64.48</v>
      </c>
      <c r="H751" s="42" t="s">
        <v>2110</v>
      </c>
      <c r="I751" s="52" t="s">
        <v>2110</v>
      </c>
      <c r="J751" s="43" t="e">
        <f t="shared" si="70"/>
        <v>#VALUE!</v>
      </c>
      <c r="K751" s="43" t="e">
        <f t="shared" si="71"/>
        <v>#VALUE!</v>
      </c>
      <c r="L751" s="44" t="e">
        <f>K751/SUBTOTAL(109, K9:K809)</f>
        <v>#VALUE!</v>
      </c>
    </row>
    <row r="752" spans="1:12" x14ac:dyDescent="0.2">
      <c r="A752" s="45" t="s">
        <v>360</v>
      </c>
      <c r="B752" s="46" t="s">
        <v>2096</v>
      </c>
      <c r="C752" s="47" t="s">
        <v>18</v>
      </c>
      <c r="D752" s="47" t="s">
        <v>372</v>
      </c>
      <c r="E752" s="48" t="s">
        <v>373</v>
      </c>
      <c r="F752" s="47" t="s">
        <v>19</v>
      </c>
      <c r="G752" s="49">
        <v>62.06</v>
      </c>
      <c r="H752" s="42" t="s">
        <v>2110</v>
      </c>
      <c r="I752" s="52" t="s">
        <v>2110</v>
      </c>
      <c r="J752" s="50" t="e">
        <f t="shared" si="70"/>
        <v>#VALUE!</v>
      </c>
      <c r="K752" s="50" t="e">
        <f t="shared" si="71"/>
        <v>#VALUE!</v>
      </c>
      <c r="L752" s="51" t="e">
        <f>K752/SUBTOTAL(109, K9:K809)</f>
        <v>#VALUE!</v>
      </c>
    </row>
    <row r="753" spans="1:12" ht="25.5" x14ac:dyDescent="0.2">
      <c r="A753" s="37" t="s">
        <v>361</v>
      </c>
      <c r="B753" s="38" t="s">
        <v>17</v>
      </c>
      <c r="C753" s="39" t="s">
        <v>18</v>
      </c>
      <c r="D753" s="39" t="s">
        <v>704</v>
      </c>
      <c r="E753" s="40" t="s">
        <v>705</v>
      </c>
      <c r="F753" s="39" t="s">
        <v>19</v>
      </c>
      <c r="G753" s="41">
        <v>257.39999999999998</v>
      </c>
      <c r="H753" s="42" t="s">
        <v>2110</v>
      </c>
      <c r="I753" s="52" t="s">
        <v>2110</v>
      </c>
      <c r="J753" s="43" t="e">
        <f t="shared" si="70"/>
        <v>#VALUE!</v>
      </c>
      <c r="K753" s="43" t="e">
        <f t="shared" si="71"/>
        <v>#VALUE!</v>
      </c>
      <c r="L753" s="44" t="e">
        <f>K753/SUBTOTAL(109, K9:K809)</f>
        <v>#VALUE!</v>
      </c>
    </row>
    <row r="754" spans="1:12" x14ac:dyDescent="0.2">
      <c r="A754" s="45" t="s">
        <v>1637</v>
      </c>
      <c r="B754" s="46" t="s">
        <v>2096</v>
      </c>
      <c r="C754" s="47" t="s">
        <v>18</v>
      </c>
      <c r="D754" s="47" t="s">
        <v>374</v>
      </c>
      <c r="E754" s="48" t="s">
        <v>375</v>
      </c>
      <c r="F754" s="47" t="s">
        <v>19</v>
      </c>
      <c r="G754" s="49">
        <v>272.39</v>
      </c>
      <c r="H754" s="42" t="s">
        <v>2110</v>
      </c>
      <c r="I754" s="52" t="s">
        <v>2110</v>
      </c>
      <c r="J754" s="50" t="e">
        <f t="shared" si="70"/>
        <v>#VALUE!</v>
      </c>
      <c r="K754" s="50" t="e">
        <f t="shared" si="71"/>
        <v>#VALUE!</v>
      </c>
      <c r="L754" s="51" t="e">
        <f>K754/SUBTOTAL(109, K9:K809)</f>
        <v>#VALUE!</v>
      </c>
    </row>
    <row r="755" spans="1:12" ht="25.5" x14ac:dyDescent="0.2">
      <c r="A755" s="37" t="s">
        <v>1638</v>
      </c>
      <c r="B755" s="38" t="s">
        <v>17</v>
      </c>
      <c r="C755" s="39" t="s">
        <v>18</v>
      </c>
      <c r="D755" s="39" t="s">
        <v>706</v>
      </c>
      <c r="E755" s="40" t="s">
        <v>707</v>
      </c>
      <c r="F755" s="39" t="s">
        <v>19</v>
      </c>
      <c r="G755" s="41">
        <v>96.28</v>
      </c>
      <c r="H755" s="42" t="s">
        <v>2110</v>
      </c>
      <c r="I755" s="52" t="s">
        <v>2110</v>
      </c>
      <c r="J755" s="43" t="e">
        <f t="shared" si="70"/>
        <v>#VALUE!</v>
      </c>
      <c r="K755" s="43" t="e">
        <f t="shared" si="71"/>
        <v>#VALUE!</v>
      </c>
      <c r="L755" s="44" t="e">
        <f>K755/SUBTOTAL(109, K9:K809)</f>
        <v>#VALUE!</v>
      </c>
    </row>
    <row r="756" spans="1:12" x14ac:dyDescent="0.2">
      <c r="A756" s="45" t="s">
        <v>1639</v>
      </c>
      <c r="B756" s="46" t="s">
        <v>17</v>
      </c>
      <c r="C756" s="47" t="s">
        <v>18</v>
      </c>
      <c r="D756" s="47" t="s">
        <v>708</v>
      </c>
      <c r="E756" s="48" t="s">
        <v>709</v>
      </c>
      <c r="F756" s="47" t="s">
        <v>19</v>
      </c>
      <c r="G756" s="49">
        <v>15.33</v>
      </c>
      <c r="H756" s="42" t="s">
        <v>2110</v>
      </c>
      <c r="I756" s="52" t="s">
        <v>2110</v>
      </c>
      <c r="J756" s="50" t="e">
        <f t="shared" si="70"/>
        <v>#VALUE!</v>
      </c>
      <c r="K756" s="50" t="e">
        <f t="shared" si="71"/>
        <v>#VALUE!</v>
      </c>
      <c r="L756" s="51" t="e">
        <f>K756/SUBTOTAL(109, K9:K809)</f>
        <v>#VALUE!</v>
      </c>
    </row>
    <row r="757" spans="1:12" ht="63.75" x14ac:dyDescent="0.2">
      <c r="A757" s="37" t="s">
        <v>1640</v>
      </c>
      <c r="B757" s="38" t="s">
        <v>2096</v>
      </c>
      <c r="C757" s="39" t="s">
        <v>18</v>
      </c>
      <c r="D757" s="39" t="s">
        <v>1523</v>
      </c>
      <c r="E757" s="40" t="s">
        <v>1524</v>
      </c>
      <c r="F757" s="39" t="s">
        <v>61</v>
      </c>
      <c r="G757" s="41">
        <v>231.06</v>
      </c>
      <c r="H757" s="42" t="s">
        <v>2110</v>
      </c>
      <c r="I757" s="52" t="s">
        <v>2110</v>
      </c>
      <c r="J757" s="43" t="e">
        <f t="shared" si="70"/>
        <v>#VALUE!</v>
      </c>
      <c r="K757" s="43" t="e">
        <f t="shared" si="71"/>
        <v>#VALUE!</v>
      </c>
      <c r="L757" s="44" t="e">
        <f>K757/SUBTOTAL(109, K9:K809)</f>
        <v>#VALUE!</v>
      </c>
    </row>
    <row r="758" spans="1:12" s="3" customFormat="1" x14ac:dyDescent="0.2">
      <c r="A758" s="23" t="s">
        <v>1342</v>
      </c>
      <c r="B758" s="24" t="s">
        <v>13</v>
      </c>
      <c r="C758" s="24" t="s">
        <v>13</v>
      </c>
      <c r="D758" s="24" t="s">
        <v>13</v>
      </c>
      <c r="E758" s="24" t="s">
        <v>356</v>
      </c>
      <c r="F758" s="25"/>
      <c r="G758" s="26"/>
      <c r="H758" s="27"/>
      <c r="I758" s="28" t="s">
        <v>15</v>
      </c>
      <c r="J758" s="27"/>
      <c r="K758" s="27" t="e">
        <f>SUBTOTAL(109,K759:K763)</f>
        <v>#VALUE!</v>
      </c>
      <c r="L758" s="29" t="e">
        <f>K758/SUBTOTAL(109, K9:K809)</f>
        <v>#VALUE!</v>
      </c>
    </row>
    <row r="759" spans="1:12" ht="25.5" x14ac:dyDescent="0.2">
      <c r="A759" s="37" t="s">
        <v>1343</v>
      </c>
      <c r="B759" s="38" t="s">
        <v>2096</v>
      </c>
      <c r="C759" s="39" t="s">
        <v>18</v>
      </c>
      <c r="D759" s="39" t="s">
        <v>1641</v>
      </c>
      <c r="E759" s="40" t="s">
        <v>1642</v>
      </c>
      <c r="F759" s="39" t="s">
        <v>314</v>
      </c>
      <c r="G759" s="41">
        <v>352.8</v>
      </c>
      <c r="H759" s="42" t="s">
        <v>2110</v>
      </c>
      <c r="I759" s="52" t="s">
        <v>2110</v>
      </c>
      <c r="J759" s="43" t="e">
        <f>TRUNC(H759*(1+I759), 2)</f>
        <v>#VALUE!</v>
      </c>
      <c r="K759" s="43" t="e">
        <f>TRUNC(G759*TRUNC(J759, 2), 2)</f>
        <v>#VALUE!</v>
      </c>
      <c r="L759" s="44" t="e">
        <f>K759/SUBTOTAL(109, K9:K809)</f>
        <v>#VALUE!</v>
      </c>
    </row>
    <row r="760" spans="1:12" ht="38.25" x14ac:dyDescent="0.2">
      <c r="A760" s="45" t="s">
        <v>1344</v>
      </c>
      <c r="B760" s="46" t="s">
        <v>2096</v>
      </c>
      <c r="C760" s="47" t="s">
        <v>18</v>
      </c>
      <c r="D760" s="47" t="s">
        <v>689</v>
      </c>
      <c r="E760" s="48" t="s">
        <v>690</v>
      </c>
      <c r="F760" s="47" t="s">
        <v>19</v>
      </c>
      <c r="G760" s="49">
        <v>52.74</v>
      </c>
      <c r="H760" s="42" t="s">
        <v>2110</v>
      </c>
      <c r="I760" s="52" t="s">
        <v>2110</v>
      </c>
      <c r="J760" s="50" t="e">
        <f>TRUNC(H760*(1+I760), 2)</f>
        <v>#VALUE!</v>
      </c>
      <c r="K760" s="50" t="e">
        <f>TRUNC(G760*TRUNC(J760, 2), 2)</f>
        <v>#VALUE!</v>
      </c>
      <c r="L760" s="51" t="e">
        <f>K760/SUBTOTAL(109, K9:K809)</f>
        <v>#VALUE!</v>
      </c>
    </row>
    <row r="761" spans="1:12" ht="51" x14ac:dyDescent="0.2">
      <c r="A761" s="37" t="s">
        <v>1345</v>
      </c>
      <c r="B761" s="38" t="s">
        <v>2096</v>
      </c>
      <c r="C761" s="39" t="s">
        <v>18</v>
      </c>
      <c r="D761" s="39" t="s">
        <v>691</v>
      </c>
      <c r="E761" s="40" t="s">
        <v>692</v>
      </c>
      <c r="F761" s="39" t="s">
        <v>19</v>
      </c>
      <c r="G761" s="41">
        <v>94.73</v>
      </c>
      <c r="H761" s="42" t="s">
        <v>2110</v>
      </c>
      <c r="I761" s="52" t="s">
        <v>2110</v>
      </c>
      <c r="J761" s="43" t="e">
        <f>TRUNC(H761*(1+I761), 2)</f>
        <v>#VALUE!</v>
      </c>
      <c r="K761" s="43" t="e">
        <f>TRUNC(G761*TRUNC(J761, 2), 2)</f>
        <v>#VALUE!</v>
      </c>
      <c r="L761" s="44" t="e">
        <f>K761/SUBTOTAL(109, K9:K809)</f>
        <v>#VALUE!</v>
      </c>
    </row>
    <row r="762" spans="1:12" ht="25.5" x14ac:dyDescent="0.2">
      <c r="A762" s="45" t="s">
        <v>1346</v>
      </c>
      <c r="B762" s="46" t="s">
        <v>693</v>
      </c>
      <c r="C762" s="47" t="s">
        <v>72</v>
      </c>
      <c r="D762" s="47" t="s">
        <v>694</v>
      </c>
      <c r="E762" s="48" t="s">
        <v>695</v>
      </c>
      <c r="F762" s="47" t="s">
        <v>19</v>
      </c>
      <c r="G762" s="49">
        <v>56.36</v>
      </c>
      <c r="H762" s="42" t="s">
        <v>2110</v>
      </c>
      <c r="I762" s="52" t="s">
        <v>2110</v>
      </c>
      <c r="J762" s="50" t="e">
        <f>TRUNC(H762*(1+I762), 2)</f>
        <v>#VALUE!</v>
      </c>
      <c r="K762" s="50" t="e">
        <f>TRUNC(G762*TRUNC(J762, 2), 2)</f>
        <v>#VALUE!</v>
      </c>
      <c r="L762" s="51" t="e">
        <f>K762/SUBTOTAL(109, K9:K809)</f>
        <v>#VALUE!</v>
      </c>
    </row>
    <row r="763" spans="1:12" ht="51" x14ac:dyDescent="0.2">
      <c r="A763" s="37" t="s">
        <v>1347</v>
      </c>
      <c r="B763" s="38" t="s">
        <v>2096</v>
      </c>
      <c r="C763" s="39" t="s">
        <v>18</v>
      </c>
      <c r="D763" s="39" t="s">
        <v>696</v>
      </c>
      <c r="E763" s="40" t="s">
        <v>697</v>
      </c>
      <c r="F763" s="39" t="s">
        <v>19</v>
      </c>
      <c r="G763" s="41">
        <v>191.24</v>
      </c>
      <c r="H763" s="42" t="s">
        <v>2110</v>
      </c>
      <c r="I763" s="52" t="s">
        <v>2110</v>
      </c>
      <c r="J763" s="43" t="e">
        <f>TRUNC(H763*(1+I763), 2)</f>
        <v>#VALUE!</v>
      </c>
      <c r="K763" s="43" t="e">
        <f>TRUNC(G763*TRUNC(J763, 2), 2)</f>
        <v>#VALUE!</v>
      </c>
      <c r="L763" s="44" t="e">
        <f>K763/SUBTOTAL(109, K9:K809)</f>
        <v>#VALUE!</v>
      </c>
    </row>
    <row r="764" spans="1:12" s="3" customFormat="1" x14ac:dyDescent="0.2">
      <c r="A764" s="23" t="s">
        <v>1348</v>
      </c>
      <c r="B764" s="24" t="s">
        <v>13</v>
      </c>
      <c r="C764" s="24" t="s">
        <v>13</v>
      </c>
      <c r="D764" s="24" t="s">
        <v>13</v>
      </c>
      <c r="E764" s="24" t="s">
        <v>362</v>
      </c>
      <c r="F764" s="25"/>
      <c r="G764" s="26"/>
      <c r="H764" s="27"/>
      <c r="I764" s="28" t="s">
        <v>15</v>
      </c>
      <c r="J764" s="27"/>
      <c r="K764" s="27" t="e">
        <f>SUBTOTAL(109,K765:K770)</f>
        <v>#VALUE!</v>
      </c>
      <c r="L764" s="29" t="e">
        <f>K764/SUBTOTAL(109, K9:K809)</f>
        <v>#VALUE!</v>
      </c>
    </row>
    <row r="765" spans="1:12" ht="25.5" x14ac:dyDescent="0.2">
      <c r="A765" s="37" t="s">
        <v>1349</v>
      </c>
      <c r="B765" s="38" t="s">
        <v>17</v>
      </c>
      <c r="C765" s="39" t="s">
        <v>18</v>
      </c>
      <c r="D765" s="39" t="s">
        <v>698</v>
      </c>
      <c r="E765" s="40" t="s">
        <v>699</v>
      </c>
      <c r="F765" s="39" t="s">
        <v>19</v>
      </c>
      <c r="G765" s="41">
        <v>1046.8900000000001</v>
      </c>
      <c r="H765" s="42" t="s">
        <v>2110</v>
      </c>
      <c r="I765" s="52" t="s">
        <v>2110</v>
      </c>
      <c r="J765" s="43" t="e">
        <f t="shared" ref="J765:J770" si="72">TRUNC(H765*(1+I765), 2)</f>
        <v>#VALUE!</v>
      </c>
      <c r="K765" s="43" t="e">
        <f t="shared" ref="K765:K770" si="73">TRUNC(G765*TRUNC(J765, 2), 2)</f>
        <v>#VALUE!</v>
      </c>
      <c r="L765" s="44" t="e">
        <f>K765/SUBTOTAL(109, K9:K809)</f>
        <v>#VALUE!</v>
      </c>
    </row>
    <row r="766" spans="1:12" x14ac:dyDescent="0.2">
      <c r="A766" s="45" t="s">
        <v>1350</v>
      </c>
      <c r="B766" s="46" t="s">
        <v>17</v>
      </c>
      <c r="C766" s="47" t="s">
        <v>18</v>
      </c>
      <c r="D766" s="47" t="s">
        <v>363</v>
      </c>
      <c r="E766" s="48" t="s">
        <v>364</v>
      </c>
      <c r="F766" s="47" t="s">
        <v>19</v>
      </c>
      <c r="G766" s="49">
        <v>1046.8900000000001</v>
      </c>
      <c r="H766" s="42" t="s">
        <v>2110</v>
      </c>
      <c r="I766" s="52" t="s">
        <v>2110</v>
      </c>
      <c r="J766" s="50" t="e">
        <f t="shared" si="72"/>
        <v>#VALUE!</v>
      </c>
      <c r="K766" s="50" t="e">
        <f t="shared" si="73"/>
        <v>#VALUE!</v>
      </c>
      <c r="L766" s="51" t="e">
        <f>K766/SUBTOTAL(109, K9:K809)</f>
        <v>#VALUE!</v>
      </c>
    </row>
    <row r="767" spans="1:12" ht="25.5" x14ac:dyDescent="0.2">
      <c r="A767" s="37" t="s">
        <v>1351</v>
      </c>
      <c r="B767" s="38" t="s">
        <v>2096</v>
      </c>
      <c r="C767" s="39" t="s">
        <v>18</v>
      </c>
      <c r="D767" s="39" t="s">
        <v>1641</v>
      </c>
      <c r="E767" s="40" t="s">
        <v>1642</v>
      </c>
      <c r="F767" s="39" t="s">
        <v>314</v>
      </c>
      <c r="G767" s="41">
        <v>1253.18</v>
      </c>
      <c r="H767" s="42" t="s">
        <v>2110</v>
      </c>
      <c r="I767" s="52" t="s">
        <v>2110</v>
      </c>
      <c r="J767" s="43" t="e">
        <f t="shared" si="72"/>
        <v>#VALUE!</v>
      </c>
      <c r="K767" s="43" t="e">
        <f t="shared" si="73"/>
        <v>#VALUE!</v>
      </c>
      <c r="L767" s="44" t="e">
        <f>K767/SUBTOTAL(109, K9:K809)</f>
        <v>#VALUE!</v>
      </c>
    </row>
    <row r="768" spans="1:12" ht="51" x14ac:dyDescent="0.2">
      <c r="A768" s="45" t="s">
        <v>1352</v>
      </c>
      <c r="B768" s="46" t="s">
        <v>2096</v>
      </c>
      <c r="C768" s="47" t="s">
        <v>18</v>
      </c>
      <c r="D768" s="47" t="s">
        <v>365</v>
      </c>
      <c r="E768" s="48" t="s">
        <v>366</v>
      </c>
      <c r="F768" s="47" t="s">
        <v>314</v>
      </c>
      <c r="G768" s="49">
        <v>352.25</v>
      </c>
      <c r="H768" s="42" t="s">
        <v>2110</v>
      </c>
      <c r="I768" s="52" t="s">
        <v>2110</v>
      </c>
      <c r="J768" s="50" t="e">
        <f t="shared" si="72"/>
        <v>#VALUE!</v>
      </c>
      <c r="K768" s="50" t="e">
        <f t="shared" si="73"/>
        <v>#VALUE!</v>
      </c>
      <c r="L768" s="51" t="e">
        <f>K768/SUBTOTAL(109, K9:K809)</f>
        <v>#VALUE!</v>
      </c>
    </row>
    <row r="769" spans="1:12" ht="25.5" x14ac:dyDescent="0.2">
      <c r="A769" s="37" t="s">
        <v>1353</v>
      </c>
      <c r="B769" s="38" t="s">
        <v>2096</v>
      </c>
      <c r="C769" s="39" t="s">
        <v>18</v>
      </c>
      <c r="D769" s="39" t="s">
        <v>700</v>
      </c>
      <c r="E769" s="40" t="s">
        <v>701</v>
      </c>
      <c r="F769" s="39" t="s">
        <v>19</v>
      </c>
      <c r="G769" s="41">
        <v>22.5</v>
      </c>
      <c r="H769" s="42" t="s">
        <v>2110</v>
      </c>
      <c r="I769" s="52" t="s">
        <v>2110</v>
      </c>
      <c r="J769" s="43" t="e">
        <f t="shared" si="72"/>
        <v>#VALUE!</v>
      </c>
      <c r="K769" s="43" t="e">
        <f t="shared" si="73"/>
        <v>#VALUE!</v>
      </c>
      <c r="L769" s="44" t="e">
        <f>K769/SUBTOTAL(109, K9:K809)</f>
        <v>#VALUE!</v>
      </c>
    </row>
    <row r="770" spans="1:12" ht="89.25" x14ac:dyDescent="0.2">
      <c r="A770" s="45" t="s">
        <v>2010</v>
      </c>
      <c r="B770" s="46" t="s">
        <v>2096</v>
      </c>
      <c r="C770" s="47" t="s">
        <v>18</v>
      </c>
      <c r="D770" s="47" t="s">
        <v>702</v>
      </c>
      <c r="E770" s="48" t="s">
        <v>703</v>
      </c>
      <c r="F770" s="47" t="s">
        <v>19</v>
      </c>
      <c r="G770" s="49">
        <v>200.18</v>
      </c>
      <c r="H770" s="42" t="s">
        <v>2110</v>
      </c>
      <c r="I770" s="52" t="s">
        <v>2110</v>
      </c>
      <c r="J770" s="50" t="e">
        <f t="shared" si="72"/>
        <v>#VALUE!</v>
      </c>
      <c r="K770" s="50" t="e">
        <f t="shared" si="73"/>
        <v>#VALUE!</v>
      </c>
      <c r="L770" s="51" t="e">
        <f>K770/SUBTOTAL(109, K9:K809)</f>
        <v>#VALUE!</v>
      </c>
    </row>
    <row r="771" spans="1:12" x14ac:dyDescent="0.2">
      <c r="A771" s="16" t="s">
        <v>376</v>
      </c>
      <c r="B771" s="17" t="s">
        <v>13</v>
      </c>
      <c r="C771" s="17" t="s">
        <v>13</v>
      </c>
      <c r="D771" s="17" t="s">
        <v>13</v>
      </c>
      <c r="E771" s="17" t="s">
        <v>377</v>
      </c>
      <c r="F771" s="18" t="s">
        <v>13</v>
      </c>
      <c r="G771" s="19"/>
      <c r="H771" s="20"/>
      <c r="I771" s="21" t="s">
        <v>15</v>
      </c>
      <c r="J771" s="20"/>
      <c r="K771" s="20" t="e">
        <f>SUBTOTAL(109,K772:K777)</f>
        <v>#VALUE!</v>
      </c>
      <c r="L771" s="22" t="e">
        <f>K771/SUBTOTAL(109, K9:K809)</f>
        <v>#VALUE!</v>
      </c>
    </row>
    <row r="772" spans="1:12" s="3" customFormat="1" x14ac:dyDescent="0.2">
      <c r="A772" s="23" t="s">
        <v>378</v>
      </c>
      <c r="B772" s="24" t="s">
        <v>13</v>
      </c>
      <c r="C772" s="24" t="s">
        <v>13</v>
      </c>
      <c r="D772" s="24" t="s">
        <v>13</v>
      </c>
      <c r="E772" s="24" t="s">
        <v>379</v>
      </c>
      <c r="F772" s="25" t="s">
        <v>13</v>
      </c>
      <c r="G772" s="26"/>
      <c r="H772" s="27"/>
      <c r="I772" s="28" t="s">
        <v>15</v>
      </c>
      <c r="J772" s="27"/>
      <c r="K772" s="27" t="e">
        <f>SUBTOTAL(109,K773:K777)</f>
        <v>#VALUE!</v>
      </c>
      <c r="L772" s="29" t="e">
        <f>K772/SUBTOTAL(109, K9:K809)</f>
        <v>#VALUE!</v>
      </c>
    </row>
    <row r="773" spans="1:12" ht="25.5" x14ac:dyDescent="0.2">
      <c r="A773" s="37" t="s">
        <v>380</v>
      </c>
      <c r="B773" s="38" t="s">
        <v>17</v>
      </c>
      <c r="C773" s="39" t="s">
        <v>18</v>
      </c>
      <c r="D773" s="39" t="s">
        <v>381</v>
      </c>
      <c r="E773" s="40" t="s">
        <v>382</v>
      </c>
      <c r="F773" s="39" t="s">
        <v>29</v>
      </c>
      <c r="G773" s="41">
        <v>2</v>
      </c>
      <c r="H773" s="42" t="s">
        <v>2110</v>
      </c>
      <c r="I773" s="52" t="s">
        <v>2110</v>
      </c>
      <c r="J773" s="43" t="e">
        <f>TRUNC(H773*(1+I773), 2)</f>
        <v>#VALUE!</v>
      </c>
      <c r="K773" s="43" t="e">
        <f>TRUNC(G773*TRUNC(J773, 2), 2)</f>
        <v>#VALUE!</v>
      </c>
      <c r="L773" s="44" t="e">
        <f>K773/SUBTOTAL(109, K9:K809)</f>
        <v>#VALUE!</v>
      </c>
    </row>
    <row r="774" spans="1:12" ht="25.5" x14ac:dyDescent="0.2">
      <c r="A774" s="45" t="s">
        <v>383</v>
      </c>
      <c r="B774" s="46" t="s">
        <v>17</v>
      </c>
      <c r="C774" s="47" t="s">
        <v>18</v>
      </c>
      <c r="D774" s="47" t="s">
        <v>384</v>
      </c>
      <c r="E774" s="48" t="s">
        <v>385</v>
      </c>
      <c r="F774" s="47" t="s">
        <v>29</v>
      </c>
      <c r="G774" s="49">
        <v>4</v>
      </c>
      <c r="H774" s="42" t="s">
        <v>2110</v>
      </c>
      <c r="I774" s="52" t="s">
        <v>2110</v>
      </c>
      <c r="J774" s="50" t="e">
        <f>TRUNC(H774*(1+I774), 2)</f>
        <v>#VALUE!</v>
      </c>
      <c r="K774" s="50" t="e">
        <f>TRUNC(G774*TRUNC(J774, 2), 2)</f>
        <v>#VALUE!</v>
      </c>
      <c r="L774" s="51" t="e">
        <f>K774/SUBTOTAL(109, K9:K809)</f>
        <v>#VALUE!</v>
      </c>
    </row>
    <row r="775" spans="1:12" x14ac:dyDescent="0.2">
      <c r="A775" s="37" t="s">
        <v>386</v>
      </c>
      <c r="B775" s="38" t="s">
        <v>24</v>
      </c>
      <c r="C775" s="39" t="s">
        <v>18</v>
      </c>
      <c r="D775" s="39" t="s">
        <v>387</v>
      </c>
      <c r="E775" s="40" t="s">
        <v>388</v>
      </c>
      <c r="F775" s="39" t="s">
        <v>29</v>
      </c>
      <c r="G775" s="41">
        <v>14</v>
      </c>
      <c r="H775" s="42" t="s">
        <v>2110</v>
      </c>
      <c r="I775" s="52" t="s">
        <v>2110</v>
      </c>
      <c r="J775" s="43" t="e">
        <f>TRUNC(H775*(1+I775), 2)</f>
        <v>#VALUE!</v>
      </c>
      <c r="K775" s="43" t="e">
        <f>TRUNC(G775*TRUNC(J775, 2), 2)</f>
        <v>#VALUE!</v>
      </c>
      <c r="L775" s="44" t="e">
        <f>K775/SUBTOTAL(109, K9:K809)</f>
        <v>#VALUE!</v>
      </c>
    </row>
    <row r="776" spans="1:12" ht="25.5" x14ac:dyDescent="0.2">
      <c r="A776" s="45" t="s">
        <v>1354</v>
      </c>
      <c r="B776" s="46" t="s">
        <v>17</v>
      </c>
      <c r="C776" s="47" t="s">
        <v>18</v>
      </c>
      <c r="D776" s="47" t="s">
        <v>389</v>
      </c>
      <c r="E776" s="48" t="s">
        <v>390</v>
      </c>
      <c r="F776" s="47" t="s">
        <v>29</v>
      </c>
      <c r="G776" s="49">
        <v>8</v>
      </c>
      <c r="H776" s="42" t="s">
        <v>2110</v>
      </c>
      <c r="I776" s="52" t="s">
        <v>2110</v>
      </c>
      <c r="J776" s="50" t="e">
        <f>TRUNC(H776*(1+I776), 2)</f>
        <v>#VALUE!</v>
      </c>
      <c r="K776" s="50" t="e">
        <f>TRUNC(G776*TRUNC(J776, 2), 2)</f>
        <v>#VALUE!</v>
      </c>
      <c r="L776" s="51" t="e">
        <f>K776/SUBTOTAL(109, K9:K809)</f>
        <v>#VALUE!</v>
      </c>
    </row>
    <row r="777" spans="1:12" ht="25.5" x14ac:dyDescent="0.2">
      <c r="A777" s="37" t="s">
        <v>1355</v>
      </c>
      <c r="B777" s="38" t="s">
        <v>17</v>
      </c>
      <c r="C777" s="39" t="s">
        <v>18</v>
      </c>
      <c r="D777" s="39" t="s">
        <v>391</v>
      </c>
      <c r="E777" s="40" t="s">
        <v>392</v>
      </c>
      <c r="F777" s="39" t="s">
        <v>29</v>
      </c>
      <c r="G777" s="41">
        <v>2</v>
      </c>
      <c r="H777" s="42" t="s">
        <v>2110</v>
      </c>
      <c r="I777" s="52" t="s">
        <v>2110</v>
      </c>
      <c r="J777" s="43" t="e">
        <f>TRUNC(H777*(1+I777), 2)</f>
        <v>#VALUE!</v>
      </c>
      <c r="K777" s="43" t="e">
        <f>TRUNC(G777*TRUNC(J777, 2), 2)</f>
        <v>#VALUE!</v>
      </c>
      <c r="L777" s="44" t="e">
        <f>K777/SUBTOTAL(109, K9:K809)</f>
        <v>#VALUE!</v>
      </c>
    </row>
    <row r="778" spans="1:12" x14ac:dyDescent="0.2">
      <c r="A778" s="16" t="s">
        <v>393</v>
      </c>
      <c r="B778" s="17" t="s">
        <v>13</v>
      </c>
      <c r="C778" s="17" t="s">
        <v>13</v>
      </c>
      <c r="D778" s="17" t="s">
        <v>13</v>
      </c>
      <c r="E778" s="17" t="s">
        <v>397</v>
      </c>
      <c r="F778" s="18" t="s">
        <v>13</v>
      </c>
      <c r="G778" s="19"/>
      <c r="H778" s="20"/>
      <c r="I778" s="21" t="s">
        <v>15</v>
      </c>
      <c r="J778" s="20"/>
      <c r="K778" s="20" t="e">
        <f>SUBTOTAL(109,K779:K788)</f>
        <v>#VALUE!</v>
      </c>
      <c r="L778" s="22" t="e">
        <f>K778/SUBTOTAL(109, K9:K809)</f>
        <v>#VALUE!</v>
      </c>
    </row>
    <row r="779" spans="1:12" s="3" customFormat="1" x14ac:dyDescent="0.2">
      <c r="A779" s="23" t="s">
        <v>710</v>
      </c>
      <c r="B779" s="24"/>
      <c r="C779" s="24"/>
      <c r="D779" s="24"/>
      <c r="E779" s="24" t="s">
        <v>711</v>
      </c>
      <c r="F779" s="25"/>
      <c r="G779" s="26"/>
      <c r="H779" s="27"/>
      <c r="I779" s="28" t="s">
        <v>15</v>
      </c>
      <c r="J779" s="27"/>
      <c r="K779" s="27" t="e">
        <f>SUBTOTAL(109,K780:K782)</f>
        <v>#VALUE!</v>
      </c>
      <c r="L779" s="29" t="e">
        <f>K779/SUBTOTAL(109, K9:K809)</f>
        <v>#VALUE!</v>
      </c>
    </row>
    <row r="780" spans="1:12" x14ac:dyDescent="0.2">
      <c r="A780" s="37" t="s">
        <v>712</v>
      </c>
      <c r="B780" s="38" t="s">
        <v>17</v>
      </c>
      <c r="C780" s="39" t="s">
        <v>18</v>
      </c>
      <c r="D780" s="39" t="s">
        <v>713</v>
      </c>
      <c r="E780" s="40" t="s">
        <v>714</v>
      </c>
      <c r="F780" s="39" t="s">
        <v>29</v>
      </c>
      <c r="G780" s="41">
        <v>57</v>
      </c>
      <c r="H780" s="42" t="s">
        <v>2110</v>
      </c>
      <c r="I780" s="52" t="s">
        <v>2110</v>
      </c>
      <c r="J780" s="43" t="e">
        <f>TRUNC(H780*(1+I780), 2)</f>
        <v>#VALUE!</v>
      </c>
      <c r="K780" s="43" t="e">
        <f>TRUNC(G780*TRUNC(J780, 2), 2)</f>
        <v>#VALUE!</v>
      </c>
      <c r="L780" s="44" t="e">
        <f>K780/SUBTOTAL(109, K9:K809)</f>
        <v>#VALUE!</v>
      </c>
    </row>
    <row r="781" spans="1:12" x14ac:dyDescent="0.2">
      <c r="A781" s="45" t="s">
        <v>715</v>
      </c>
      <c r="B781" s="46" t="s">
        <v>17</v>
      </c>
      <c r="C781" s="47" t="s">
        <v>18</v>
      </c>
      <c r="D781" s="47" t="s">
        <v>713</v>
      </c>
      <c r="E781" s="48" t="s">
        <v>714</v>
      </c>
      <c r="F781" s="47" t="s">
        <v>29</v>
      </c>
      <c r="G781" s="49">
        <v>45</v>
      </c>
      <c r="H781" s="42" t="s">
        <v>2110</v>
      </c>
      <c r="I781" s="52" t="s">
        <v>2110</v>
      </c>
      <c r="J781" s="50" t="e">
        <f>TRUNC(H781*(1+I781), 2)</f>
        <v>#VALUE!</v>
      </c>
      <c r="K781" s="50" t="e">
        <f>TRUNC(G781*TRUNC(J781, 2), 2)</f>
        <v>#VALUE!</v>
      </c>
      <c r="L781" s="51" t="e">
        <f>K781/SUBTOTAL(109, K9:K809)</f>
        <v>#VALUE!</v>
      </c>
    </row>
    <row r="782" spans="1:12" ht="25.5" x14ac:dyDescent="0.2">
      <c r="A782" s="37" t="s">
        <v>1356</v>
      </c>
      <c r="B782" s="38" t="s">
        <v>2096</v>
      </c>
      <c r="C782" s="39" t="s">
        <v>18</v>
      </c>
      <c r="D782" s="39" t="s">
        <v>716</v>
      </c>
      <c r="E782" s="40" t="s">
        <v>717</v>
      </c>
      <c r="F782" s="39" t="s">
        <v>19</v>
      </c>
      <c r="G782" s="41">
        <v>109.26</v>
      </c>
      <c r="H782" s="42" t="s">
        <v>2110</v>
      </c>
      <c r="I782" s="52" t="s">
        <v>2110</v>
      </c>
      <c r="J782" s="43" t="e">
        <f>TRUNC(H782*(1+I782), 2)</f>
        <v>#VALUE!</v>
      </c>
      <c r="K782" s="43" t="e">
        <f>TRUNC(G782*TRUNC(J782, 2), 2)</f>
        <v>#VALUE!</v>
      </c>
      <c r="L782" s="44" t="e">
        <f>K782/SUBTOTAL(109, K9:K809)</f>
        <v>#VALUE!</v>
      </c>
    </row>
    <row r="783" spans="1:12" s="3" customFormat="1" x14ac:dyDescent="0.2">
      <c r="A783" s="23" t="s">
        <v>718</v>
      </c>
      <c r="B783" s="24"/>
      <c r="C783" s="24"/>
      <c r="D783" s="24"/>
      <c r="E783" s="24" t="s">
        <v>719</v>
      </c>
      <c r="F783" s="25"/>
      <c r="G783" s="26"/>
      <c r="H783" s="26"/>
      <c r="I783" s="28" t="s">
        <v>15</v>
      </c>
      <c r="J783" s="27"/>
      <c r="K783" s="27" t="e">
        <f>SUBTOTAL(109,K784:K786)</f>
        <v>#VALUE!</v>
      </c>
      <c r="L783" s="29" t="e">
        <f>K783/SUBTOTAL(109, K9:K809)</f>
        <v>#VALUE!</v>
      </c>
    </row>
    <row r="784" spans="1:12" ht="25.5" x14ac:dyDescent="0.2">
      <c r="A784" s="45" t="s">
        <v>720</v>
      </c>
      <c r="B784" s="46" t="s">
        <v>17</v>
      </c>
      <c r="C784" s="47" t="s">
        <v>18</v>
      </c>
      <c r="D784" s="47" t="s">
        <v>728</v>
      </c>
      <c r="E784" s="48" t="s">
        <v>729</v>
      </c>
      <c r="F784" s="47" t="s">
        <v>20</v>
      </c>
      <c r="G784" s="49">
        <v>0.63</v>
      </c>
      <c r="H784" s="42" t="s">
        <v>2110</v>
      </c>
      <c r="I784" s="52" t="s">
        <v>2110</v>
      </c>
      <c r="J784" s="50" t="e">
        <f>TRUNC(H784*(1+I784), 2)</f>
        <v>#VALUE!</v>
      </c>
      <c r="K784" s="50" t="e">
        <f>TRUNC(G784*TRUNC(J784, 2), 2)</f>
        <v>#VALUE!</v>
      </c>
      <c r="L784" s="51" t="e">
        <f>K784/SUBTOTAL(109, K9:K809)</f>
        <v>#VALUE!</v>
      </c>
    </row>
    <row r="785" spans="1:12" x14ac:dyDescent="0.2">
      <c r="A785" s="37" t="s">
        <v>724</v>
      </c>
      <c r="B785" s="38" t="s">
        <v>2096</v>
      </c>
      <c r="C785" s="39" t="s">
        <v>18</v>
      </c>
      <c r="D785" s="39" t="s">
        <v>721</v>
      </c>
      <c r="E785" s="40" t="s">
        <v>722</v>
      </c>
      <c r="F785" s="39" t="s">
        <v>723</v>
      </c>
      <c r="G785" s="41">
        <v>20</v>
      </c>
      <c r="H785" s="42" t="s">
        <v>2110</v>
      </c>
      <c r="I785" s="52" t="s">
        <v>2110</v>
      </c>
      <c r="J785" s="43" t="e">
        <f>TRUNC(H785*(1+I785), 2)</f>
        <v>#VALUE!</v>
      </c>
      <c r="K785" s="43" t="e">
        <f>TRUNC(G785*TRUNC(J785, 2), 2)</f>
        <v>#VALUE!</v>
      </c>
      <c r="L785" s="44" t="e">
        <f>K785/SUBTOTAL(109, K9:K809)</f>
        <v>#VALUE!</v>
      </c>
    </row>
    <row r="786" spans="1:12" x14ac:dyDescent="0.2">
      <c r="A786" s="45" t="s">
        <v>727</v>
      </c>
      <c r="B786" s="46" t="s">
        <v>2096</v>
      </c>
      <c r="C786" s="47" t="s">
        <v>18</v>
      </c>
      <c r="D786" s="47" t="s">
        <v>725</v>
      </c>
      <c r="E786" s="48" t="s">
        <v>726</v>
      </c>
      <c r="F786" s="47" t="s">
        <v>723</v>
      </c>
      <c r="G786" s="49">
        <v>6</v>
      </c>
      <c r="H786" s="42" t="s">
        <v>2110</v>
      </c>
      <c r="I786" s="52" t="s">
        <v>2110</v>
      </c>
      <c r="J786" s="50" t="e">
        <f>TRUNC(H786*(1+I786), 2)</f>
        <v>#VALUE!</v>
      </c>
      <c r="K786" s="50" t="e">
        <f>TRUNC(G786*TRUNC(J786, 2), 2)</f>
        <v>#VALUE!</v>
      </c>
      <c r="L786" s="51" t="e">
        <f>K786/SUBTOTAL(109, K9:K809)</f>
        <v>#VALUE!</v>
      </c>
    </row>
    <row r="787" spans="1:12" s="3" customFormat="1" x14ac:dyDescent="0.2">
      <c r="A787" s="23" t="s">
        <v>730</v>
      </c>
      <c r="B787" s="24"/>
      <c r="C787" s="24"/>
      <c r="D787" s="24"/>
      <c r="E787" s="24" t="s">
        <v>731</v>
      </c>
      <c r="F787" s="25"/>
      <c r="G787" s="26"/>
      <c r="H787" s="27"/>
      <c r="I787" s="28" t="s">
        <v>15</v>
      </c>
      <c r="J787" s="27"/>
      <c r="K787" s="27" t="e">
        <f>SUBTOTAL(109,K788:K788)</f>
        <v>#VALUE!</v>
      </c>
      <c r="L787" s="29" t="e">
        <f>K787/SUBTOTAL(109, K9:K809)</f>
        <v>#VALUE!</v>
      </c>
    </row>
    <row r="788" spans="1:12" ht="25.5" x14ac:dyDescent="0.2">
      <c r="A788" s="37" t="s">
        <v>732</v>
      </c>
      <c r="B788" s="38" t="s">
        <v>2096</v>
      </c>
      <c r="C788" s="39" t="s">
        <v>18</v>
      </c>
      <c r="D788" s="39" t="s">
        <v>733</v>
      </c>
      <c r="E788" s="40" t="s">
        <v>734</v>
      </c>
      <c r="F788" s="39" t="s">
        <v>29</v>
      </c>
      <c r="G788" s="41">
        <v>1</v>
      </c>
      <c r="H788" s="42" t="s">
        <v>2110</v>
      </c>
      <c r="I788" s="52" t="s">
        <v>2110</v>
      </c>
      <c r="J788" s="43" t="e">
        <f>TRUNC(H788*(1+I788), 2)</f>
        <v>#VALUE!</v>
      </c>
      <c r="K788" s="43" t="e">
        <f>TRUNC(G788*TRUNC(J788, 2), 2)</f>
        <v>#VALUE!</v>
      </c>
      <c r="L788" s="44" t="e">
        <f>K788/SUBTOTAL(109, K9:K809)</f>
        <v>#VALUE!</v>
      </c>
    </row>
    <row r="789" spans="1:12" x14ac:dyDescent="0.2">
      <c r="A789" s="16" t="s">
        <v>396</v>
      </c>
      <c r="B789" s="17" t="s">
        <v>13</v>
      </c>
      <c r="C789" s="17" t="s">
        <v>13</v>
      </c>
      <c r="D789" s="17" t="s">
        <v>13</v>
      </c>
      <c r="E789" s="17" t="s">
        <v>735</v>
      </c>
      <c r="F789" s="18" t="s">
        <v>13</v>
      </c>
      <c r="G789" s="19"/>
      <c r="H789" s="20"/>
      <c r="I789" s="21" t="s">
        <v>15</v>
      </c>
      <c r="J789" s="20"/>
      <c r="K789" s="20" t="e">
        <f>SUBTOTAL(109,K790:K807)</f>
        <v>#VALUE!</v>
      </c>
      <c r="L789" s="22" t="e">
        <f>K789/SUBTOTAL(109, K9:K809)</f>
        <v>#VALUE!</v>
      </c>
    </row>
    <row r="790" spans="1:12" s="3" customFormat="1" x14ac:dyDescent="0.2">
      <c r="A790" s="23" t="s">
        <v>1357</v>
      </c>
      <c r="B790" s="24" t="s">
        <v>13</v>
      </c>
      <c r="C790" s="24" t="s">
        <v>13</v>
      </c>
      <c r="D790" s="24" t="s">
        <v>13</v>
      </c>
      <c r="E790" s="24" t="s">
        <v>736</v>
      </c>
      <c r="F790" s="25" t="s">
        <v>13</v>
      </c>
      <c r="G790" s="26"/>
      <c r="H790" s="27"/>
      <c r="I790" s="28" t="s">
        <v>15</v>
      </c>
      <c r="J790" s="27"/>
      <c r="K790" s="27" t="e">
        <f>SUBTOTAL(109,K791:K792)</f>
        <v>#VALUE!</v>
      </c>
      <c r="L790" s="29" t="e">
        <f>K790/SUBTOTAL(109, K9:K809)</f>
        <v>#VALUE!</v>
      </c>
    </row>
    <row r="791" spans="1:12" ht="63.75" x14ac:dyDescent="0.2">
      <c r="A791" s="45" t="s">
        <v>1358</v>
      </c>
      <c r="B791" s="46" t="s">
        <v>2096</v>
      </c>
      <c r="C791" s="47" t="s">
        <v>18</v>
      </c>
      <c r="D791" s="47" t="s">
        <v>1312</v>
      </c>
      <c r="E791" s="48" t="s">
        <v>1313</v>
      </c>
      <c r="F791" s="47" t="s">
        <v>29</v>
      </c>
      <c r="G791" s="49">
        <v>2</v>
      </c>
      <c r="H791" s="42" t="s">
        <v>2110</v>
      </c>
      <c r="I791" s="52" t="s">
        <v>2110</v>
      </c>
      <c r="J791" s="50" t="e">
        <f>TRUNC(H791*(1+I791), 2)</f>
        <v>#VALUE!</v>
      </c>
      <c r="K791" s="50" t="e">
        <f>TRUNC(G791*TRUNC(J791, 2), 2)</f>
        <v>#VALUE!</v>
      </c>
      <c r="L791" s="51" t="e">
        <f>K791/SUBTOTAL(109, K9:K809)</f>
        <v>#VALUE!</v>
      </c>
    </row>
    <row r="792" spans="1:12" ht="51" x14ac:dyDescent="0.2">
      <c r="A792" s="37" t="s">
        <v>1359</v>
      </c>
      <c r="B792" s="38" t="s">
        <v>2096</v>
      </c>
      <c r="C792" s="39" t="s">
        <v>18</v>
      </c>
      <c r="D792" s="39" t="s">
        <v>1525</v>
      </c>
      <c r="E792" s="40" t="s">
        <v>1526</v>
      </c>
      <c r="F792" s="39" t="s">
        <v>29</v>
      </c>
      <c r="G792" s="41">
        <v>2</v>
      </c>
      <c r="H792" s="42" t="s">
        <v>2110</v>
      </c>
      <c r="I792" s="52" t="s">
        <v>2110</v>
      </c>
      <c r="J792" s="43" t="e">
        <f>TRUNC(H792*(1+I792), 2)</f>
        <v>#VALUE!</v>
      </c>
      <c r="K792" s="43" t="e">
        <f>TRUNC(G792*TRUNC(J792, 2), 2)</f>
        <v>#VALUE!</v>
      </c>
      <c r="L792" s="44" t="e">
        <f>K792/SUBTOTAL(109, K9:K809)</f>
        <v>#VALUE!</v>
      </c>
    </row>
    <row r="793" spans="1:12" s="3" customFormat="1" x14ac:dyDescent="0.2">
      <c r="A793" s="23" t="s">
        <v>1360</v>
      </c>
      <c r="B793" s="24" t="s">
        <v>13</v>
      </c>
      <c r="C793" s="24" t="s">
        <v>13</v>
      </c>
      <c r="D793" s="24" t="s">
        <v>13</v>
      </c>
      <c r="E793" s="24" t="s">
        <v>737</v>
      </c>
      <c r="F793" s="25" t="s">
        <v>13</v>
      </c>
      <c r="G793" s="26"/>
      <c r="H793" s="27"/>
      <c r="I793" s="28" t="s">
        <v>15</v>
      </c>
      <c r="J793" s="27"/>
      <c r="K793" s="27" t="e">
        <f>SUBTOTAL(109,K794:K801)</f>
        <v>#VALUE!</v>
      </c>
      <c r="L793" s="29" t="e">
        <f>K793/SUBTOTAL(109, K9:K809)</f>
        <v>#VALUE!</v>
      </c>
    </row>
    <row r="794" spans="1:12" ht="25.5" x14ac:dyDescent="0.2">
      <c r="A794" s="37" t="s">
        <v>1361</v>
      </c>
      <c r="B794" s="38" t="s">
        <v>17</v>
      </c>
      <c r="C794" s="39" t="s">
        <v>18</v>
      </c>
      <c r="D794" s="39" t="s">
        <v>738</v>
      </c>
      <c r="E794" s="40" t="s">
        <v>739</v>
      </c>
      <c r="F794" s="39" t="s">
        <v>19</v>
      </c>
      <c r="G794" s="41">
        <v>374.75</v>
      </c>
      <c r="H794" s="42" t="s">
        <v>2110</v>
      </c>
      <c r="I794" s="52" t="s">
        <v>2110</v>
      </c>
      <c r="J794" s="43" t="e">
        <f t="shared" ref="J794:J801" si="74">TRUNC(H794*(1+I794), 2)</f>
        <v>#VALUE!</v>
      </c>
      <c r="K794" s="43" t="e">
        <f t="shared" ref="K794:K801" si="75">TRUNC(G794*TRUNC(J794, 2), 2)</f>
        <v>#VALUE!</v>
      </c>
      <c r="L794" s="44" t="e">
        <f>K794/SUBTOTAL(109, K9:K809)</f>
        <v>#VALUE!</v>
      </c>
    </row>
    <row r="795" spans="1:12" x14ac:dyDescent="0.2">
      <c r="A795" s="45" t="s">
        <v>1362</v>
      </c>
      <c r="B795" s="46" t="s">
        <v>17</v>
      </c>
      <c r="C795" s="47" t="s">
        <v>18</v>
      </c>
      <c r="D795" s="47" t="s">
        <v>740</v>
      </c>
      <c r="E795" s="48" t="s">
        <v>741</v>
      </c>
      <c r="F795" s="47" t="s">
        <v>19</v>
      </c>
      <c r="G795" s="49">
        <v>263.82</v>
      </c>
      <c r="H795" s="42" t="s">
        <v>2110</v>
      </c>
      <c r="I795" s="52" t="s">
        <v>2110</v>
      </c>
      <c r="J795" s="50" t="e">
        <f t="shared" si="74"/>
        <v>#VALUE!</v>
      </c>
      <c r="K795" s="50" t="e">
        <f t="shared" si="75"/>
        <v>#VALUE!</v>
      </c>
      <c r="L795" s="51" t="e">
        <f>K795/SUBTOTAL(109, K9:K809)</f>
        <v>#VALUE!</v>
      </c>
    </row>
    <row r="796" spans="1:12" ht="25.5" x14ac:dyDescent="0.2">
      <c r="A796" s="37" t="s">
        <v>1363</v>
      </c>
      <c r="B796" s="38" t="s">
        <v>17</v>
      </c>
      <c r="C796" s="39" t="s">
        <v>18</v>
      </c>
      <c r="D796" s="39" t="s">
        <v>742</v>
      </c>
      <c r="E796" s="40" t="s">
        <v>743</v>
      </c>
      <c r="F796" s="39" t="s">
        <v>19</v>
      </c>
      <c r="G796" s="41">
        <v>353.68</v>
      </c>
      <c r="H796" s="42" t="s">
        <v>2110</v>
      </c>
      <c r="I796" s="52" t="s">
        <v>2110</v>
      </c>
      <c r="J796" s="43" t="e">
        <f t="shared" si="74"/>
        <v>#VALUE!</v>
      </c>
      <c r="K796" s="43" t="e">
        <f t="shared" si="75"/>
        <v>#VALUE!</v>
      </c>
      <c r="L796" s="44" t="e">
        <f>K796/SUBTOTAL(109, K9:K809)</f>
        <v>#VALUE!</v>
      </c>
    </row>
    <row r="797" spans="1:12" x14ac:dyDescent="0.2">
      <c r="A797" s="45" t="s">
        <v>1364</v>
      </c>
      <c r="B797" s="46" t="s">
        <v>17</v>
      </c>
      <c r="C797" s="47" t="s">
        <v>18</v>
      </c>
      <c r="D797" s="47" t="s">
        <v>746</v>
      </c>
      <c r="E797" s="48" t="s">
        <v>747</v>
      </c>
      <c r="F797" s="47" t="s">
        <v>19</v>
      </c>
      <c r="G797" s="49">
        <v>132.06</v>
      </c>
      <c r="H797" s="42" t="s">
        <v>2110</v>
      </c>
      <c r="I797" s="52" t="s">
        <v>2110</v>
      </c>
      <c r="J797" s="50" t="e">
        <f t="shared" si="74"/>
        <v>#VALUE!</v>
      </c>
      <c r="K797" s="50" t="e">
        <f t="shared" si="75"/>
        <v>#VALUE!</v>
      </c>
      <c r="L797" s="51" t="e">
        <f>K797/SUBTOTAL(109, K9:K809)</f>
        <v>#VALUE!</v>
      </c>
    </row>
    <row r="798" spans="1:12" ht="25.5" x14ac:dyDescent="0.2">
      <c r="A798" s="37" t="s">
        <v>1365</v>
      </c>
      <c r="B798" s="38" t="s">
        <v>17</v>
      </c>
      <c r="C798" s="39" t="s">
        <v>18</v>
      </c>
      <c r="D798" s="39" t="s">
        <v>750</v>
      </c>
      <c r="E798" s="40" t="s">
        <v>751</v>
      </c>
      <c r="F798" s="39" t="s">
        <v>29</v>
      </c>
      <c r="G798" s="41">
        <v>7</v>
      </c>
      <c r="H798" s="42" t="s">
        <v>2110</v>
      </c>
      <c r="I798" s="52" t="s">
        <v>2110</v>
      </c>
      <c r="J798" s="43" t="e">
        <f t="shared" si="74"/>
        <v>#VALUE!</v>
      </c>
      <c r="K798" s="43" t="e">
        <f t="shared" si="75"/>
        <v>#VALUE!</v>
      </c>
      <c r="L798" s="44" t="e">
        <f>K798/SUBTOTAL(109, K9:K809)</f>
        <v>#VALUE!</v>
      </c>
    </row>
    <row r="799" spans="1:12" x14ac:dyDescent="0.2">
      <c r="A799" s="45" t="s">
        <v>1366</v>
      </c>
      <c r="B799" s="46" t="s">
        <v>17</v>
      </c>
      <c r="C799" s="47" t="s">
        <v>18</v>
      </c>
      <c r="D799" s="47" t="s">
        <v>744</v>
      </c>
      <c r="E799" s="48" t="s">
        <v>745</v>
      </c>
      <c r="F799" s="47" t="s">
        <v>19</v>
      </c>
      <c r="G799" s="49">
        <v>2010.39</v>
      </c>
      <c r="H799" s="42" t="s">
        <v>2110</v>
      </c>
      <c r="I799" s="52" t="s">
        <v>2110</v>
      </c>
      <c r="J799" s="50" t="e">
        <f t="shared" si="74"/>
        <v>#VALUE!</v>
      </c>
      <c r="K799" s="50" t="e">
        <f t="shared" si="75"/>
        <v>#VALUE!</v>
      </c>
      <c r="L799" s="51" t="e">
        <f>K799/SUBTOTAL(109, K9:K809)</f>
        <v>#VALUE!</v>
      </c>
    </row>
    <row r="800" spans="1:12" x14ac:dyDescent="0.2">
      <c r="A800" s="37" t="s">
        <v>1367</v>
      </c>
      <c r="B800" s="38" t="s">
        <v>17</v>
      </c>
      <c r="C800" s="39" t="s">
        <v>18</v>
      </c>
      <c r="D800" s="39" t="s">
        <v>752</v>
      </c>
      <c r="E800" s="40" t="s">
        <v>753</v>
      </c>
      <c r="F800" s="39" t="s">
        <v>19</v>
      </c>
      <c r="G800" s="41">
        <v>316.16000000000003</v>
      </c>
      <c r="H800" s="42" t="s">
        <v>2110</v>
      </c>
      <c r="I800" s="52" t="s">
        <v>2110</v>
      </c>
      <c r="J800" s="43" t="e">
        <f t="shared" si="74"/>
        <v>#VALUE!</v>
      </c>
      <c r="K800" s="43" t="e">
        <f t="shared" si="75"/>
        <v>#VALUE!</v>
      </c>
      <c r="L800" s="44" t="e">
        <f>K800/SUBTOTAL(109, K9:K809)</f>
        <v>#VALUE!</v>
      </c>
    </row>
    <row r="801" spans="1:12" x14ac:dyDescent="0.2">
      <c r="A801" s="45" t="s">
        <v>1368</v>
      </c>
      <c r="B801" s="46" t="s">
        <v>17</v>
      </c>
      <c r="C801" s="47" t="s">
        <v>18</v>
      </c>
      <c r="D801" s="47" t="s">
        <v>748</v>
      </c>
      <c r="E801" s="48" t="s">
        <v>749</v>
      </c>
      <c r="F801" s="47" t="s">
        <v>19</v>
      </c>
      <c r="G801" s="49">
        <v>4.91</v>
      </c>
      <c r="H801" s="42" t="s">
        <v>2110</v>
      </c>
      <c r="I801" s="52" t="s">
        <v>2110</v>
      </c>
      <c r="J801" s="50" t="e">
        <f t="shared" si="74"/>
        <v>#VALUE!</v>
      </c>
      <c r="K801" s="50" t="e">
        <f t="shared" si="75"/>
        <v>#VALUE!</v>
      </c>
      <c r="L801" s="51" t="e">
        <f>K801/SUBTOTAL(109, K9:K809)</f>
        <v>#VALUE!</v>
      </c>
    </row>
    <row r="802" spans="1:12" s="3" customFormat="1" x14ac:dyDescent="0.2">
      <c r="A802" s="23" t="s">
        <v>1369</v>
      </c>
      <c r="B802" s="24" t="s">
        <v>13</v>
      </c>
      <c r="C802" s="24" t="s">
        <v>13</v>
      </c>
      <c r="D802" s="24" t="s">
        <v>13</v>
      </c>
      <c r="E802" s="24" t="s">
        <v>891</v>
      </c>
      <c r="F802" s="25" t="s">
        <v>13</v>
      </c>
      <c r="G802" s="26"/>
      <c r="H802" s="27"/>
      <c r="I802" s="28" t="s">
        <v>15</v>
      </c>
      <c r="J802" s="27"/>
      <c r="K802" s="27" t="e">
        <f>SUBTOTAL(109,K803:K807)</f>
        <v>#VALUE!</v>
      </c>
      <c r="L802" s="29" t="e">
        <f>K802/SUBTOTAL(109, K9:K809)</f>
        <v>#VALUE!</v>
      </c>
    </row>
    <row r="803" spans="1:12" x14ac:dyDescent="0.2">
      <c r="A803" s="45" t="s">
        <v>1370</v>
      </c>
      <c r="B803" s="46" t="s">
        <v>892</v>
      </c>
      <c r="C803" s="47" t="s">
        <v>18</v>
      </c>
      <c r="D803" s="47" t="s">
        <v>893</v>
      </c>
      <c r="E803" s="48" t="s">
        <v>894</v>
      </c>
      <c r="F803" s="47" t="s">
        <v>314</v>
      </c>
      <c r="G803" s="49">
        <v>846.49</v>
      </c>
      <c r="H803" s="42" t="s">
        <v>2110</v>
      </c>
      <c r="I803" s="52" t="s">
        <v>2110</v>
      </c>
      <c r="J803" s="50" t="e">
        <f>TRUNC(H803*(1+I803), 2)</f>
        <v>#VALUE!</v>
      </c>
      <c r="K803" s="50" t="e">
        <f>TRUNC(G803*TRUNC(J803, 2), 2)</f>
        <v>#VALUE!</v>
      </c>
      <c r="L803" s="51" t="e">
        <f>K803/SUBTOTAL(109, K9:K809)</f>
        <v>#VALUE!</v>
      </c>
    </row>
    <row r="804" spans="1:12" ht="25.5" x14ac:dyDescent="0.2">
      <c r="A804" s="37" t="s">
        <v>1371</v>
      </c>
      <c r="B804" s="38" t="s">
        <v>2096</v>
      </c>
      <c r="C804" s="39" t="s">
        <v>18</v>
      </c>
      <c r="D804" s="39" t="s">
        <v>902</v>
      </c>
      <c r="E804" s="40" t="s">
        <v>903</v>
      </c>
      <c r="F804" s="39" t="s">
        <v>901</v>
      </c>
      <c r="G804" s="41">
        <v>46</v>
      </c>
      <c r="H804" s="42" t="s">
        <v>2110</v>
      </c>
      <c r="I804" s="52" t="s">
        <v>2110</v>
      </c>
      <c r="J804" s="43" t="e">
        <f>TRUNC(H804*(1+I804), 2)</f>
        <v>#VALUE!</v>
      </c>
      <c r="K804" s="43" t="e">
        <f>TRUNC(G804*TRUNC(J804, 2), 2)</f>
        <v>#VALUE!</v>
      </c>
      <c r="L804" s="44" t="e">
        <f>K804/SUBTOTAL(109, K9:K809)</f>
        <v>#VALUE!</v>
      </c>
    </row>
    <row r="805" spans="1:12" ht="25.5" x14ac:dyDescent="0.2">
      <c r="A805" s="45" t="s">
        <v>1372</v>
      </c>
      <c r="B805" s="46" t="s">
        <v>2096</v>
      </c>
      <c r="C805" s="47" t="s">
        <v>18</v>
      </c>
      <c r="D805" s="47" t="s">
        <v>895</v>
      </c>
      <c r="E805" s="48" t="s">
        <v>896</v>
      </c>
      <c r="F805" s="47" t="s">
        <v>314</v>
      </c>
      <c r="G805" s="49">
        <v>846.49</v>
      </c>
      <c r="H805" s="42" t="s">
        <v>2110</v>
      </c>
      <c r="I805" s="52" t="s">
        <v>2110</v>
      </c>
      <c r="J805" s="50" t="e">
        <f>TRUNC(H805*(1+I805), 2)</f>
        <v>#VALUE!</v>
      </c>
      <c r="K805" s="50" t="e">
        <f>TRUNC(G805*TRUNC(J805, 2), 2)</f>
        <v>#VALUE!</v>
      </c>
      <c r="L805" s="51" t="e">
        <f>K805/SUBTOTAL(109, K9:K809)</f>
        <v>#VALUE!</v>
      </c>
    </row>
    <row r="806" spans="1:12" ht="25.5" x14ac:dyDescent="0.2">
      <c r="A806" s="37" t="s">
        <v>1373</v>
      </c>
      <c r="B806" s="38" t="s">
        <v>2096</v>
      </c>
      <c r="C806" s="39" t="s">
        <v>18</v>
      </c>
      <c r="D806" s="39" t="s">
        <v>897</v>
      </c>
      <c r="E806" s="40" t="s">
        <v>898</v>
      </c>
      <c r="F806" s="39" t="s">
        <v>29</v>
      </c>
      <c r="G806" s="41">
        <v>6</v>
      </c>
      <c r="H806" s="42" t="s">
        <v>2110</v>
      </c>
      <c r="I806" s="52" t="s">
        <v>2110</v>
      </c>
      <c r="J806" s="43" t="e">
        <f>TRUNC(H806*(1+I806), 2)</f>
        <v>#VALUE!</v>
      </c>
      <c r="K806" s="43" t="e">
        <f>TRUNC(G806*TRUNC(J806, 2), 2)</f>
        <v>#VALUE!</v>
      </c>
      <c r="L806" s="44" t="e">
        <f>K806/SUBTOTAL(109, K9:K809)</f>
        <v>#VALUE!</v>
      </c>
    </row>
    <row r="807" spans="1:12" x14ac:dyDescent="0.2">
      <c r="A807" s="45" t="s">
        <v>1374</v>
      </c>
      <c r="B807" s="46" t="s">
        <v>2096</v>
      </c>
      <c r="C807" s="47" t="s">
        <v>18</v>
      </c>
      <c r="D807" s="47" t="s">
        <v>899</v>
      </c>
      <c r="E807" s="48" t="s">
        <v>900</v>
      </c>
      <c r="F807" s="47" t="s">
        <v>901</v>
      </c>
      <c r="G807" s="49">
        <v>96</v>
      </c>
      <c r="H807" s="42" t="s">
        <v>2110</v>
      </c>
      <c r="I807" s="52" t="s">
        <v>2110</v>
      </c>
      <c r="J807" s="50" t="e">
        <f>TRUNC(H807*(1+I807), 2)</f>
        <v>#VALUE!</v>
      </c>
      <c r="K807" s="50" t="e">
        <f>TRUNC(G807*TRUNC(J807, 2), 2)</f>
        <v>#VALUE!</v>
      </c>
      <c r="L807" s="51" t="e">
        <f>K807/SUBTOTAL(109, K9:K809)</f>
        <v>#VALUE!</v>
      </c>
    </row>
    <row r="808" spans="1:12" x14ac:dyDescent="0.2">
      <c r="A808" s="16" t="s">
        <v>1318</v>
      </c>
      <c r="B808" s="17" t="s">
        <v>13</v>
      </c>
      <c r="C808" s="17" t="s">
        <v>13</v>
      </c>
      <c r="D808" s="17" t="s">
        <v>13</v>
      </c>
      <c r="E808" s="17" t="s">
        <v>394</v>
      </c>
      <c r="F808" s="18" t="s">
        <v>13</v>
      </c>
      <c r="G808" s="19"/>
      <c r="H808" s="20"/>
      <c r="I808" s="21" t="s">
        <v>15</v>
      </c>
      <c r="J808" s="20"/>
      <c r="K808" s="20" t="e">
        <f>SUBTOTAL(109,K809:K809)</f>
        <v>#VALUE!</v>
      </c>
      <c r="L808" s="22" t="e">
        <f>K808/SUBTOTAL(109, K9:K809)</f>
        <v>#VALUE!</v>
      </c>
    </row>
    <row r="809" spans="1:12" x14ac:dyDescent="0.2">
      <c r="A809" s="45" t="s">
        <v>1375</v>
      </c>
      <c r="B809" s="46" t="s">
        <v>2096</v>
      </c>
      <c r="C809" s="47" t="s">
        <v>18</v>
      </c>
      <c r="D809" s="47" t="s">
        <v>395</v>
      </c>
      <c r="E809" s="48" t="s">
        <v>754</v>
      </c>
      <c r="F809" s="47" t="s">
        <v>29</v>
      </c>
      <c r="G809" s="49">
        <v>1</v>
      </c>
      <c r="H809" s="42" t="s">
        <v>2110</v>
      </c>
      <c r="I809" s="52" t="s">
        <v>2110</v>
      </c>
      <c r="J809" s="50" t="e">
        <f>TRUNC(H809*(1+I809), 2)</f>
        <v>#VALUE!</v>
      </c>
      <c r="K809" s="50" t="e">
        <f>TRUNC(G809*TRUNC(J809, 2), 2)</f>
        <v>#VALUE!</v>
      </c>
      <c r="L809" s="51" t="e">
        <f>K809/SUBTOTAL(109, K9:K809)</f>
        <v>#VALUE!</v>
      </c>
    </row>
    <row r="810" spans="1:12" s="3" customFormat="1" x14ac:dyDescent="0.2">
      <c r="A810" s="23" t="s">
        <v>792</v>
      </c>
      <c r="B810" s="24" t="s">
        <v>13</v>
      </c>
      <c r="C810" s="24" t="s">
        <v>13</v>
      </c>
      <c r="D810" s="24" t="s">
        <v>13</v>
      </c>
      <c r="E810" s="24" t="s">
        <v>339</v>
      </c>
      <c r="F810" s="25" t="s">
        <v>13</v>
      </c>
      <c r="G810" s="26"/>
      <c r="H810" s="27"/>
      <c r="I810" s="28" t="s">
        <v>15</v>
      </c>
      <c r="J810" s="27"/>
      <c r="K810" s="27" t="e">
        <f>SUBTOTAL(109,K811:K811)</f>
        <v>#VALUE!</v>
      </c>
      <c r="L810" s="29" t="e">
        <f>K810/SUBTOTAL(109, K9:K883)</f>
        <v>#VALUE!</v>
      </c>
    </row>
    <row r="811" spans="1:12" ht="25.5" x14ac:dyDescent="0.2">
      <c r="A811" s="45" t="s">
        <v>793</v>
      </c>
      <c r="B811" s="46" t="s">
        <v>2096</v>
      </c>
      <c r="C811" s="47" t="s">
        <v>18</v>
      </c>
      <c r="D811" s="47" t="s">
        <v>340</v>
      </c>
      <c r="E811" s="48" t="s">
        <v>341</v>
      </c>
      <c r="F811" s="47" t="s">
        <v>19</v>
      </c>
      <c r="G811" s="49">
        <v>8.8800000000000008</v>
      </c>
      <c r="H811" s="42" t="s">
        <v>2110</v>
      </c>
      <c r="I811" s="52" t="s">
        <v>2110</v>
      </c>
      <c r="J811" s="50" t="e">
        <f>TRUNC(H811*(1+I811), 2)</f>
        <v>#VALUE!</v>
      </c>
      <c r="K811" s="50" t="e">
        <f>TRUNC(G811*TRUNC(J811, 2), 2)</f>
        <v>#VALUE!</v>
      </c>
      <c r="L811" s="51" t="e">
        <f>K811/SUBTOTAL(109, K9:K883)</f>
        <v>#VALUE!</v>
      </c>
    </row>
    <row r="812" spans="1:12" s="3" customFormat="1" x14ac:dyDescent="0.2">
      <c r="A812" s="23" t="s">
        <v>1334</v>
      </c>
      <c r="B812" s="24" t="s">
        <v>13</v>
      </c>
      <c r="C812" s="24" t="s">
        <v>13</v>
      </c>
      <c r="D812" s="24" t="s">
        <v>13</v>
      </c>
      <c r="E812" s="24" t="s">
        <v>342</v>
      </c>
      <c r="F812" s="25" t="s">
        <v>13</v>
      </c>
      <c r="G812" s="26"/>
      <c r="H812" s="27"/>
      <c r="I812" s="28" t="s">
        <v>15</v>
      </c>
      <c r="J812" s="27"/>
      <c r="K812" s="27" t="e">
        <f>SUBTOTAL(109,K813:K816)</f>
        <v>#VALUE!</v>
      </c>
      <c r="L812" s="29" t="e">
        <f>K812/SUBTOTAL(109, K9:K883)</f>
        <v>#VALUE!</v>
      </c>
    </row>
    <row r="813" spans="1:12" ht="25.5" x14ac:dyDescent="0.2">
      <c r="A813" s="45" t="s">
        <v>1335</v>
      </c>
      <c r="B813" s="46" t="s">
        <v>17</v>
      </c>
      <c r="C813" s="47" t="s">
        <v>18</v>
      </c>
      <c r="D813" s="47" t="s">
        <v>343</v>
      </c>
      <c r="E813" s="48" t="s">
        <v>344</v>
      </c>
      <c r="F813" s="47" t="s">
        <v>29</v>
      </c>
      <c r="G813" s="49">
        <v>8</v>
      </c>
      <c r="H813" s="42" t="s">
        <v>2110</v>
      </c>
      <c r="I813" s="52" t="s">
        <v>2110</v>
      </c>
      <c r="J813" s="50" t="e">
        <f>TRUNC(H813*(1+I813), 2)</f>
        <v>#VALUE!</v>
      </c>
      <c r="K813" s="50" t="e">
        <f>TRUNC(G813*TRUNC(J813, 2), 2)</f>
        <v>#VALUE!</v>
      </c>
      <c r="L813" s="51" t="e">
        <f>K813/SUBTOTAL(109, K9:K883)</f>
        <v>#VALUE!</v>
      </c>
    </row>
    <row r="814" spans="1:12" ht="25.5" x14ac:dyDescent="0.2">
      <c r="A814" s="37" t="s">
        <v>1336</v>
      </c>
      <c r="B814" s="38" t="s">
        <v>24</v>
      </c>
      <c r="C814" s="39" t="s">
        <v>18</v>
      </c>
      <c r="D814" s="39" t="s">
        <v>345</v>
      </c>
      <c r="E814" s="40" t="s">
        <v>346</v>
      </c>
      <c r="F814" s="39" t="s">
        <v>19</v>
      </c>
      <c r="G814" s="41">
        <v>2.5499999999999998</v>
      </c>
      <c r="H814" s="42" t="s">
        <v>2110</v>
      </c>
      <c r="I814" s="52" t="s">
        <v>2110</v>
      </c>
      <c r="J814" s="43" t="e">
        <f>TRUNC(H814*(1+I814), 2)</f>
        <v>#VALUE!</v>
      </c>
      <c r="K814" s="43" t="e">
        <f>TRUNC(G814*TRUNC(J814, 2), 2)</f>
        <v>#VALUE!</v>
      </c>
      <c r="L814" s="44" t="e">
        <f>K814/SUBTOTAL(109, K9:K883)</f>
        <v>#VALUE!</v>
      </c>
    </row>
    <row r="815" spans="1:12" ht="25.5" x14ac:dyDescent="0.2">
      <c r="A815" s="45" t="s">
        <v>1337</v>
      </c>
      <c r="B815" s="46" t="s">
        <v>2096</v>
      </c>
      <c r="C815" s="47" t="s">
        <v>18</v>
      </c>
      <c r="D815" s="47" t="s">
        <v>681</v>
      </c>
      <c r="E815" s="48" t="s">
        <v>682</v>
      </c>
      <c r="F815" s="47" t="s">
        <v>19</v>
      </c>
      <c r="G815" s="49">
        <v>2.36</v>
      </c>
      <c r="H815" s="42" t="s">
        <v>2110</v>
      </c>
      <c r="I815" s="52" t="s">
        <v>2110</v>
      </c>
      <c r="J815" s="50" t="e">
        <f>TRUNC(H815*(1+I815), 2)</f>
        <v>#VALUE!</v>
      </c>
      <c r="K815" s="50" t="e">
        <f>TRUNC(G815*TRUNC(J815, 2), 2)</f>
        <v>#VALUE!</v>
      </c>
      <c r="L815" s="51" t="e">
        <f>K815/SUBTOTAL(109, K9:K883)</f>
        <v>#VALUE!</v>
      </c>
    </row>
    <row r="816" spans="1:12" ht="25.5" x14ac:dyDescent="0.2">
      <c r="A816" s="37" t="s">
        <v>1634</v>
      </c>
      <c r="B816" s="38" t="s">
        <v>17</v>
      </c>
      <c r="C816" s="39" t="s">
        <v>18</v>
      </c>
      <c r="D816" s="39" t="s">
        <v>1635</v>
      </c>
      <c r="E816" s="40" t="s">
        <v>1636</v>
      </c>
      <c r="F816" s="39" t="s">
        <v>29</v>
      </c>
      <c r="G816" s="41">
        <v>1</v>
      </c>
      <c r="H816" s="42" t="s">
        <v>2110</v>
      </c>
      <c r="I816" s="52" t="s">
        <v>2110</v>
      </c>
      <c r="J816" s="43" t="e">
        <f>TRUNC(H816*(1+I816), 2)</f>
        <v>#VALUE!</v>
      </c>
      <c r="K816" s="43" t="e">
        <f>TRUNC(G816*TRUNC(J816, 2), 2)</f>
        <v>#VALUE!</v>
      </c>
      <c r="L816" s="44" t="e">
        <f>K816/SUBTOTAL(109, K9:K883)</f>
        <v>#VALUE!</v>
      </c>
    </row>
    <row r="817" spans="1:12" s="3" customFormat="1" x14ac:dyDescent="0.2">
      <c r="A817" s="23" t="s">
        <v>1338</v>
      </c>
      <c r="B817" s="24" t="s">
        <v>13</v>
      </c>
      <c r="C817" s="24" t="s">
        <v>13</v>
      </c>
      <c r="D817" s="24" t="s">
        <v>13</v>
      </c>
      <c r="E817" s="24" t="s">
        <v>352</v>
      </c>
      <c r="F817" s="25" t="s">
        <v>13</v>
      </c>
      <c r="G817" s="26"/>
      <c r="H817" s="27"/>
      <c r="I817" s="28" t="s">
        <v>15</v>
      </c>
      <c r="J817" s="27"/>
      <c r="K817" s="27" t="e">
        <f>SUBTOTAL(109,K818:K820)</f>
        <v>#VALUE!</v>
      </c>
      <c r="L817" s="29" t="e">
        <f>K817/SUBTOTAL(109, K9:K883)</f>
        <v>#VALUE!</v>
      </c>
    </row>
    <row r="818" spans="1:12" ht="25.5" x14ac:dyDescent="0.2">
      <c r="A818" s="37" t="s">
        <v>1339</v>
      </c>
      <c r="B818" s="38" t="s">
        <v>2096</v>
      </c>
      <c r="C818" s="39" t="s">
        <v>18</v>
      </c>
      <c r="D818" s="39" t="s">
        <v>683</v>
      </c>
      <c r="E818" s="40" t="s">
        <v>684</v>
      </c>
      <c r="F818" s="39" t="s">
        <v>29</v>
      </c>
      <c r="G818" s="41">
        <v>10</v>
      </c>
      <c r="H818" s="42" t="s">
        <v>2110</v>
      </c>
      <c r="I818" s="52" t="s">
        <v>2110</v>
      </c>
      <c r="J818" s="43" t="e">
        <f>TRUNC(H818*(1+I818), 2)</f>
        <v>#VALUE!</v>
      </c>
      <c r="K818" s="43" t="e">
        <f>TRUNC(G818*TRUNC(J818, 2), 2)</f>
        <v>#VALUE!</v>
      </c>
      <c r="L818" s="44" t="e">
        <f>K818/SUBTOTAL(109, K9:K883)</f>
        <v>#VALUE!</v>
      </c>
    </row>
    <row r="819" spans="1:12" ht="25.5" x14ac:dyDescent="0.2">
      <c r="A819" s="45" t="s">
        <v>1340</v>
      </c>
      <c r="B819" s="46" t="s">
        <v>2096</v>
      </c>
      <c r="C819" s="47" t="s">
        <v>18</v>
      </c>
      <c r="D819" s="47" t="s">
        <v>685</v>
      </c>
      <c r="E819" s="48" t="s">
        <v>686</v>
      </c>
      <c r="F819" s="47" t="s">
        <v>29</v>
      </c>
      <c r="G819" s="49">
        <v>10</v>
      </c>
      <c r="H819" s="42" t="s">
        <v>2110</v>
      </c>
      <c r="I819" s="52" t="s">
        <v>2110</v>
      </c>
      <c r="J819" s="50" t="e">
        <f>TRUNC(H819*(1+I819), 2)</f>
        <v>#VALUE!</v>
      </c>
      <c r="K819" s="50" t="e">
        <f>TRUNC(G819*TRUNC(J819, 2), 2)</f>
        <v>#VALUE!</v>
      </c>
      <c r="L819" s="51" t="e">
        <f>K819/SUBTOTAL(109, K9:K883)</f>
        <v>#VALUE!</v>
      </c>
    </row>
    <row r="820" spans="1:12" ht="25.5" x14ac:dyDescent="0.2">
      <c r="A820" s="37" t="s">
        <v>1341</v>
      </c>
      <c r="B820" s="38" t="s">
        <v>2096</v>
      </c>
      <c r="C820" s="39" t="s">
        <v>18</v>
      </c>
      <c r="D820" s="39" t="s">
        <v>687</v>
      </c>
      <c r="E820" s="40" t="s">
        <v>688</v>
      </c>
      <c r="F820" s="39" t="s">
        <v>29</v>
      </c>
      <c r="G820" s="41">
        <v>10</v>
      </c>
      <c r="H820" s="42" t="s">
        <v>2110</v>
      </c>
      <c r="I820" s="52" t="s">
        <v>2110</v>
      </c>
      <c r="J820" s="43" t="e">
        <f>TRUNC(H820*(1+I820), 2)</f>
        <v>#VALUE!</v>
      </c>
      <c r="K820" s="43" t="e">
        <f>TRUNC(G820*TRUNC(J820, 2), 2)</f>
        <v>#VALUE!</v>
      </c>
      <c r="L820" s="44" t="e">
        <f>K820/SUBTOTAL(109, K9:K883)</f>
        <v>#VALUE!</v>
      </c>
    </row>
    <row r="821" spans="1:12" x14ac:dyDescent="0.2">
      <c r="A821" s="16" t="s">
        <v>353</v>
      </c>
      <c r="B821" s="17" t="s">
        <v>13</v>
      </c>
      <c r="C821" s="17" t="s">
        <v>13</v>
      </c>
      <c r="D821" s="17" t="s">
        <v>13</v>
      </c>
      <c r="E821" s="17" t="s">
        <v>354</v>
      </c>
      <c r="F821" s="18" t="s">
        <v>13</v>
      </c>
      <c r="G821" s="19"/>
      <c r="H821" s="20"/>
      <c r="I821" s="21" t="s">
        <v>15</v>
      </c>
      <c r="J821" s="20"/>
      <c r="K821" s="20" t="e">
        <f>SUBTOTAL(109,K822:K844)</f>
        <v>#VALUE!</v>
      </c>
      <c r="L821" s="22" t="e">
        <f>K821/SUBTOTAL(109, K9:K883)</f>
        <v>#VALUE!</v>
      </c>
    </row>
    <row r="822" spans="1:12" s="3" customFormat="1" x14ac:dyDescent="0.2">
      <c r="A822" s="23" t="s">
        <v>355</v>
      </c>
      <c r="B822" s="24" t="s">
        <v>13</v>
      </c>
      <c r="C822" s="24" t="s">
        <v>13</v>
      </c>
      <c r="D822" s="24" t="s">
        <v>13</v>
      </c>
      <c r="E822" s="24" t="s">
        <v>367</v>
      </c>
      <c r="F822" s="25"/>
      <c r="G822" s="26"/>
      <c r="H822" s="27"/>
      <c r="I822" s="28" t="s">
        <v>15</v>
      </c>
      <c r="J822" s="27"/>
      <c r="K822" s="27" t="e">
        <f>SUBTOTAL(109,K823:K831)</f>
        <v>#VALUE!</v>
      </c>
      <c r="L822" s="29" t="e">
        <f>K822/SUBTOTAL(109, K9:K883)</f>
        <v>#VALUE!</v>
      </c>
    </row>
    <row r="823" spans="1:12" ht="25.5" x14ac:dyDescent="0.2">
      <c r="A823" s="45" t="s">
        <v>357</v>
      </c>
      <c r="B823" s="46" t="s">
        <v>2096</v>
      </c>
      <c r="C823" s="47" t="s">
        <v>18</v>
      </c>
      <c r="D823" s="47" t="s">
        <v>1521</v>
      </c>
      <c r="E823" s="48" t="s">
        <v>1522</v>
      </c>
      <c r="F823" s="47" t="s">
        <v>19</v>
      </c>
      <c r="G823" s="49">
        <v>199.34</v>
      </c>
      <c r="H823" s="42" t="s">
        <v>2110</v>
      </c>
      <c r="I823" s="52" t="s">
        <v>2110</v>
      </c>
      <c r="J823" s="50" t="e">
        <f t="shared" ref="J823:J831" si="76">TRUNC(H823*(1+I823), 2)</f>
        <v>#VALUE!</v>
      </c>
      <c r="K823" s="50" t="e">
        <f t="shared" ref="K823:K831" si="77">TRUNC(G823*TRUNC(J823, 2), 2)</f>
        <v>#VALUE!</v>
      </c>
      <c r="L823" s="51" t="e">
        <f>K823/SUBTOTAL(109, K9:K883)</f>
        <v>#VALUE!</v>
      </c>
    </row>
    <row r="824" spans="1:12" ht="25.5" x14ac:dyDescent="0.2">
      <c r="A824" s="37" t="s">
        <v>358</v>
      </c>
      <c r="B824" s="38" t="s">
        <v>24</v>
      </c>
      <c r="C824" s="39" t="s">
        <v>18</v>
      </c>
      <c r="D824" s="39" t="s">
        <v>368</v>
      </c>
      <c r="E824" s="40" t="s">
        <v>369</v>
      </c>
      <c r="F824" s="39" t="s">
        <v>19</v>
      </c>
      <c r="G824" s="41">
        <v>199.34</v>
      </c>
      <c r="H824" s="42" t="s">
        <v>2110</v>
      </c>
      <c r="I824" s="52" t="s">
        <v>2110</v>
      </c>
      <c r="J824" s="43" t="e">
        <f t="shared" si="76"/>
        <v>#VALUE!</v>
      </c>
      <c r="K824" s="43" t="e">
        <f t="shared" si="77"/>
        <v>#VALUE!</v>
      </c>
      <c r="L824" s="44" t="e">
        <f>K824/SUBTOTAL(109, K9:K883)</f>
        <v>#VALUE!</v>
      </c>
    </row>
    <row r="825" spans="1:12" ht="25.5" x14ac:dyDescent="0.2">
      <c r="A825" s="45" t="s">
        <v>359</v>
      </c>
      <c r="B825" s="46" t="s">
        <v>2096</v>
      </c>
      <c r="C825" s="47" t="s">
        <v>18</v>
      </c>
      <c r="D825" s="47" t="s">
        <v>370</v>
      </c>
      <c r="E825" s="48" t="s">
        <v>371</v>
      </c>
      <c r="F825" s="47" t="s">
        <v>314</v>
      </c>
      <c r="G825" s="49">
        <v>64.48</v>
      </c>
      <c r="H825" s="42" t="s">
        <v>2110</v>
      </c>
      <c r="I825" s="52" t="s">
        <v>2110</v>
      </c>
      <c r="J825" s="50" t="e">
        <f t="shared" si="76"/>
        <v>#VALUE!</v>
      </c>
      <c r="K825" s="50" t="e">
        <f t="shared" si="77"/>
        <v>#VALUE!</v>
      </c>
      <c r="L825" s="51" t="e">
        <f>K825/SUBTOTAL(109, K9:K883)</f>
        <v>#VALUE!</v>
      </c>
    </row>
    <row r="826" spans="1:12" x14ac:dyDescent="0.2">
      <c r="A826" s="37" t="s">
        <v>360</v>
      </c>
      <c r="B826" s="38" t="s">
        <v>2096</v>
      </c>
      <c r="C826" s="39" t="s">
        <v>18</v>
      </c>
      <c r="D826" s="39" t="s">
        <v>372</v>
      </c>
      <c r="E826" s="40" t="s">
        <v>373</v>
      </c>
      <c r="F826" s="39" t="s">
        <v>19</v>
      </c>
      <c r="G826" s="41">
        <v>62.06</v>
      </c>
      <c r="H826" s="42" t="s">
        <v>2110</v>
      </c>
      <c r="I826" s="52" t="s">
        <v>2110</v>
      </c>
      <c r="J826" s="43" t="e">
        <f t="shared" si="76"/>
        <v>#VALUE!</v>
      </c>
      <c r="K826" s="43" t="e">
        <f t="shared" si="77"/>
        <v>#VALUE!</v>
      </c>
      <c r="L826" s="44" t="e">
        <f>K826/SUBTOTAL(109, K9:K883)</f>
        <v>#VALUE!</v>
      </c>
    </row>
    <row r="827" spans="1:12" ht="25.5" x14ac:dyDescent="0.2">
      <c r="A827" s="45" t="s">
        <v>361</v>
      </c>
      <c r="B827" s="46" t="s">
        <v>17</v>
      </c>
      <c r="C827" s="47" t="s">
        <v>18</v>
      </c>
      <c r="D827" s="47" t="s">
        <v>704</v>
      </c>
      <c r="E827" s="48" t="s">
        <v>705</v>
      </c>
      <c r="F827" s="47" t="s">
        <v>19</v>
      </c>
      <c r="G827" s="49">
        <v>257.39999999999998</v>
      </c>
      <c r="H827" s="42" t="s">
        <v>2110</v>
      </c>
      <c r="I827" s="52" t="s">
        <v>2110</v>
      </c>
      <c r="J827" s="50" t="e">
        <f t="shared" si="76"/>
        <v>#VALUE!</v>
      </c>
      <c r="K827" s="50" t="e">
        <f t="shared" si="77"/>
        <v>#VALUE!</v>
      </c>
      <c r="L827" s="51" t="e">
        <f>K827/SUBTOTAL(109, K9:K883)</f>
        <v>#VALUE!</v>
      </c>
    </row>
    <row r="828" spans="1:12" x14ac:dyDescent="0.2">
      <c r="A828" s="37" t="s">
        <v>1637</v>
      </c>
      <c r="B828" s="38" t="s">
        <v>2096</v>
      </c>
      <c r="C828" s="39" t="s">
        <v>18</v>
      </c>
      <c r="D828" s="39" t="s">
        <v>374</v>
      </c>
      <c r="E828" s="40" t="s">
        <v>375</v>
      </c>
      <c r="F828" s="39" t="s">
        <v>19</v>
      </c>
      <c r="G828" s="41">
        <v>272.39</v>
      </c>
      <c r="H828" s="42" t="s">
        <v>2110</v>
      </c>
      <c r="I828" s="52" t="s">
        <v>2110</v>
      </c>
      <c r="J828" s="43" t="e">
        <f t="shared" si="76"/>
        <v>#VALUE!</v>
      </c>
      <c r="K828" s="43" t="e">
        <f t="shared" si="77"/>
        <v>#VALUE!</v>
      </c>
      <c r="L828" s="44" t="e">
        <f>K828/SUBTOTAL(109, K9:K883)</f>
        <v>#VALUE!</v>
      </c>
    </row>
    <row r="829" spans="1:12" ht="25.5" x14ac:dyDescent="0.2">
      <c r="A829" s="45" t="s">
        <v>1638</v>
      </c>
      <c r="B829" s="46" t="s">
        <v>17</v>
      </c>
      <c r="C829" s="47" t="s">
        <v>18</v>
      </c>
      <c r="D829" s="47" t="s">
        <v>706</v>
      </c>
      <c r="E829" s="48" t="s">
        <v>707</v>
      </c>
      <c r="F829" s="47" t="s">
        <v>19</v>
      </c>
      <c r="G829" s="49">
        <v>96.28</v>
      </c>
      <c r="H829" s="42" t="s">
        <v>2110</v>
      </c>
      <c r="I829" s="52" t="s">
        <v>2110</v>
      </c>
      <c r="J829" s="50" t="e">
        <f t="shared" si="76"/>
        <v>#VALUE!</v>
      </c>
      <c r="K829" s="50" t="e">
        <f t="shared" si="77"/>
        <v>#VALUE!</v>
      </c>
      <c r="L829" s="51" t="e">
        <f>K829/SUBTOTAL(109, K9:K883)</f>
        <v>#VALUE!</v>
      </c>
    </row>
    <row r="830" spans="1:12" x14ac:dyDescent="0.2">
      <c r="A830" s="37" t="s">
        <v>1639</v>
      </c>
      <c r="B830" s="38" t="s">
        <v>17</v>
      </c>
      <c r="C830" s="39" t="s">
        <v>18</v>
      </c>
      <c r="D830" s="39" t="s">
        <v>708</v>
      </c>
      <c r="E830" s="40" t="s">
        <v>709</v>
      </c>
      <c r="F830" s="39" t="s">
        <v>19</v>
      </c>
      <c r="G830" s="41">
        <v>15.33</v>
      </c>
      <c r="H830" s="42" t="s">
        <v>2110</v>
      </c>
      <c r="I830" s="52" t="s">
        <v>2110</v>
      </c>
      <c r="J830" s="43" t="e">
        <f t="shared" si="76"/>
        <v>#VALUE!</v>
      </c>
      <c r="K830" s="43" t="e">
        <f t="shared" si="77"/>
        <v>#VALUE!</v>
      </c>
      <c r="L830" s="44" t="e">
        <f>K830/SUBTOTAL(109, K9:K883)</f>
        <v>#VALUE!</v>
      </c>
    </row>
    <row r="831" spans="1:12" ht="63.75" x14ac:dyDescent="0.2">
      <c r="A831" s="45" t="s">
        <v>1640</v>
      </c>
      <c r="B831" s="46" t="s">
        <v>2096</v>
      </c>
      <c r="C831" s="47" t="s">
        <v>18</v>
      </c>
      <c r="D831" s="47" t="s">
        <v>1523</v>
      </c>
      <c r="E831" s="48" t="s">
        <v>1524</v>
      </c>
      <c r="F831" s="47" t="s">
        <v>61</v>
      </c>
      <c r="G831" s="49">
        <v>231.06</v>
      </c>
      <c r="H831" s="42" t="s">
        <v>2110</v>
      </c>
      <c r="I831" s="52" t="s">
        <v>2110</v>
      </c>
      <c r="J831" s="50" t="e">
        <f t="shared" si="76"/>
        <v>#VALUE!</v>
      </c>
      <c r="K831" s="50" t="e">
        <f t="shared" si="77"/>
        <v>#VALUE!</v>
      </c>
      <c r="L831" s="51" t="e">
        <f>K831/SUBTOTAL(109, K9:K883)</f>
        <v>#VALUE!</v>
      </c>
    </row>
    <row r="832" spans="1:12" s="3" customFormat="1" x14ac:dyDescent="0.2">
      <c r="A832" s="23" t="s">
        <v>1342</v>
      </c>
      <c r="B832" s="24" t="s">
        <v>13</v>
      </c>
      <c r="C832" s="24" t="s">
        <v>13</v>
      </c>
      <c r="D832" s="24" t="s">
        <v>13</v>
      </c>
      <c r="E832" s="24" t="s">
        <v>356</v>
      </c>
      <c r="F832" s="25"/>
      <c r="G832" s="26"/>
      <c r="H832" s="27"/>
      <c r="I832" s="28" t="s">
        <v>15</v>
      </c>
      <c r="J832" s="27"/>
      <c r="K832" s="27" t="e">
        <f>SUBTOTAL(109,K833:K837)</f>
        <v>#VALUE!</v>
      </c>
      <c r="L832" s="29" t="e">
        <f>K832/SUBTOTAL(109, K9:K883)</f>
        <v>#VALUE!</v>
      </c>
    </row>
    <row r="833" spans="1:12" ht="25.5" x14ac:dyDescent="0.2">
      <c r="A833" s="45" t="s">
        <v>1343</v>
      </c>
      <c r="B833" s="46" t="s">
        <v>2096</v>
      </c>
      <c r="C833" s="47" t="s">
        <v>18</v>
      </c>
      <c r="D833" s="47" t="s">
        <v>1641</v>
      </c>
      <c r="E833" s="48" t="s">
        <v>1642</v>
      </c>
      <c r="F833" s="47" t="s">
        <v>314</v>
      </c>
      <c r="G833" s="49">
        <v>352.8</v>
      </c>
      <c r="H833" s="42" t="s">
        <v>2110</v>
      </c>
      <c r="I833" s="52" t="s">
        <v>2110</v>
      </c>
      <c r="J833" s="50" t="e">
        <f>TRUNC(H833*(1+I833), 2)</f>
        <v>#VALUE!</v>
      </c>
      <c r="K833" s="50" t="e">
        <f>TRUNC(G833*TRUNC(J833, 2), 2)</f>
        <v>#VALUE!</v>
      </c>
      <c r="L833" s="51" t="e">
        <f>K833/SUBTOTAL(109, K9:K883)</f>
        <v>#VALUE!</v>
      </c>
    </row>
    <row r="834" spans="1:12" ht="38.25" x14ac:dyDescent="0.2">
      <c r="A834" s="37" t="s">
        <v>1344</v>
      </c>
      <c r="B834" s="38" t="s">
        <v>2096</v>
      </c>
      <c r="C834" s="39" t="s">
        <v>18</v>
      </c>
      <c r="D834" s="39" t="s">
        <v>689</v>
      </c>
      <c r="E834" s="40" t="s">
        <v>690</v>
      </c>
      <c r="F834" s="39" t="s">
        <v>19</v>
      </c>
      <c r="G834" s="41">
        <v>52.74</v>
      </c>
      <c r="H834" s="42" t="s">
        <v>2110</v>
      </c>
      <c r="I834" s="52" t="s">
        <v>2110</v>
      </c>
      <c r="J834" s="43" t="e">
        <f>TRUNC(H834*(1+I834), 2)</f>
        <v>#VALUE!</v>
      </c>
      <c r="K834" s="43" t="e">
        <f>TRUNC(G834*TRUNC(J834, 2), 2)</f>
        <v>#VALUE!</v>
      </c>
      <c r="L834" s="44" t="e">
        <f>K834/SUBTOTAL(109, K9:K883)</f>
        <v>#VALUE!</v>
      </c>
    </row>
    <row r="835" spans="1:12" ht="51" x14ac:dyDescent="0.2">
      <c r="A835" s="45" t="s">
        <v>1345</v>
      </c>
      <c r="B835" s="46" t="s">
        <v>2096</v>
      </c>
      <c r="C835" s="47" t="s">
        <v>18</v>
      </c>
      <c r="D835" s="47" t="s">
        <v>691</v>
      </c>
      <c r="E835" s="48" t="s">
        <v>692</v>
      </c>
      <c r="F835" s="47" t="s">
        <v>19</v>
      </c>
      <c r="G835" s="49">
        <v>94.73</v>
      </c>
      <c r="H835" s="42" t="s">
        <v>2110</v>
      </c>
      <c r="I835" s="52" t="s">
        <v>2110</v>
      </c>
      <c r="J835" s="50" t="e">
        <f>TRUNC(H835*(1+I835), 2)</f>
        <v>#VALUE!</v>
      </c>
      <c r="K835" s="50" t="e">
        <f>TRUNC(G835*TRUNC(J835, 2), 2)</f>
        <v>#VALUE!</v>
      </c>
      <c r="L835" s="51" t="e">
        <f>K835/SUBTOTAL(109, K9:K883)</f>
        <v>#VALUE!</v>
      </c>
    </row>
    <row r="836" spans="1:12" ht="25.5" x14ac:dyDescent="0.2">
      <c r="A836" s="37" t="s">
        <v>1346</v>
      </c>
      <c r="B836" s="38" t="s">
        <v>693</v>
      </c>
      <c r="C836" s="39" t="s">
        <v>72</v>
      </c>
      <c r="D836" s="39" t="s">
        <v>694</v>
      </c>
      <c r="E836" s="40" t="s">
        <v>695</v>
      </c>
      <c r="F836" s="39" t="s">
        <v>19</v>
      </c>
      <c r="G836" s="41">
        <v>56.36</v>
      </c>
      <c r="H836" s="42" t="s">
        <v>2110</v>
      </c>
      <c r="I836" s="52" t="s">
        <v>2110</v>
      </c>
      <c r="J836" s="43" t="e">
        <f>TRUNC(H836*(1+I836), 2)</f>
        <v>#VALUE!</v>
      </c>
      <c r="K836" s="43" t="e">
        <f>TRUNC(G836*TRUNC(J836, 2), 2)</f>
        <v>#VALUE!</v>
      </c>
      <c r="L836" s="44" t="e">
        <f>K836/SUBTOTAL(109, K9:K883)</f>
        <v>#VALUE!</v>
      </c>
    </row>
    <row r="837" spans="1:12" ht="51" x14ac:dyDescent="0.2">
      <c r="A837" s="45" t="s">
        <v>1347</v>
      </c>
      <c r="B837" s="46" t="s">
        <v>2096</v>
      </c>
      <c r="C837" s="47" t="s">
        <v>18</v>
      </c>
      <c r="D837" s="47" t="s">
        <v>696</v>
      </c>
      <c r="E837" s="48" t="s">
        <v>697</v>
      </c>
      <c r="F837" s="47" t="s">
        <v>19</v>
      </c>
      <c r="G837" s="49">
        <v>191.24</v>
      </c>
      <c r="H837" s="42" t="s">
        <v>2110</v>
      </c>
      <c r="I837" s="52" t="s">
        <v>2110</v>
      </c>
      <c r="J837" s="50" t="e">
        <f>TRUNC(H837*(1+I837), 2)</f>
        <v>#VALUE!</v>
      </c>
      <c r="K837" s="50" t="e">
        <f>TRUNC(G837*TRUNC(J837, 2), 2)</f>
        <v>#VALUE!</v>
      </c>
      <c r="L837" s="51" t="e">
        <f>K837/SUBTOTAL(109, K9:K883)</f>
        <v>#VALUE!</v>
      </c>
    </row>
    <row r="838" spans="1:12" s="3" customFormat="1" x14ac:dyDescent="0.2">
      <c r="A838" s="23" t="s">
        <v>1348</v>
      </c>
      <c r="B838" s="24" t="s">
        <v>13</v>
      </c>
      <c r="C838" s="24" t="s">
        <v>13</v>
      </c>
      <c r="D838" s="24" t="s">
        <v>13</v>
      </c>
      <c r="E838" s="24" t="s">
        <v>362</v>
      </c>
      <c r="F838" s="25"/>
      <c r="G838" s="26"/>
      <c r="H838" s="27"/>
      <c r="I838" s="28" t="s">
        <v>15</v>
      </c>
      <c r="J838" s="27"/>
      <c r="K838" s="27" t="e">
        <f>SUBTOTAL(109,K839:K844)</f>
        <v>#VALUE!</v>
      </c>
      <c r="L838" s="29" t="e">
        <f>K838/SUBTOTAL(109, K9:K883)</f>
        <v>#VALUE!</v>
      </c>
    </row>
    <row r="839" spans="1:12" ht="25.5" x14ac:dyDescent="0.2">
      <c r="A839" s="45" t="s">
        <v>1349</v>
      </c>
      <c r="B839" s="46" t="s">
        <v>17</v>
      </c>
      <c r="C839" s="47" t="s">
        <v>18</v>
      </c>
      <c r="D839" s="47" t="s">
        <v>698</v>
      </c>
      <c r="E839" s="48" t="s">
        <v>699</v>
      </c>
      <c r="F839" s="47" t="s">
        <v>19</v>
      </c>
      <c r="G839" s="49">
        <v>1046.8900000000001</v>
      </c>
      <c r="H839" s="42" t="s">
        <v>2110</v>
      </c>
      <c r="I839" s="52" t="s">
        <v>2110</v>
      </c>
      <c r="J839" s="50" t="e">
        <f t="shared" ref="J839:J844" si="78">TRUNC(H839*(1+I839), 2)</f>
        <v>#VALUE!</v>
      </c>
      <c r="K839" s="50" t="e">
        <f t="shared" ref="K839:K844" si="79">TRUNC(G839*TRUNC(J839, 2), 2)</f>
        <v>#VALUE!</v>
      </c>
      <c r="L839" s="51" t="e">
        <f>K839/SUBTOTAL(109, K9:K883)</f>
        <v>#VALUE!</v>
      </c>
    </row>
    <row r="840" spans="1:12" x14ac:dyDescent="0.2">
      <c r="A840" s="37" t="s">
        <v>1350</v>
      </c>
      <c r="B840" s="38" t="s">
        <v>17</v>
      </c>
      <c r="C840" s="39" t="s">
        <v>18</v>
      </c>
      <c r="D840" s="39" t="s">
        <v>363</v>
      </c>
      <c r="E840" s="40" t="s">
        <v>364</v>
      </c>
      <c r="F840" s="39" t="s">
        <v>19</v>
      </c>
      <c r="G840" s="41">
        <v>1046.8900000000001</v>
      </c>
      <c r="H840" s="42" t="s">
        <v>2110</v>
      </c>
      <c r="I840" s="52" t="s">
        <v>2110</v>
      </c>
      <c r="J840" s="43" t="e">
        <f t="shared" si="78"/>
        <v>#VALUE!</v>
      </c>
      <c r="K840" s="43" t="e">
        <f t="shared" si="79"/>
        <v>#VALUE!</v>
      </c>
      <c r="L840" s="44" t="e">
        <f>K840/SUBTOTAL(109, K9:K883)</f>
        <v>#VALUE!</v>
      </c>
    </row>
    <row r="841" spans="1:12" ht="25.5" x14ac:dyDescent="0.2">
      <c r="A841" s="45" t="s">
        <v>1351</v>
      </c>
      <c r="B841" s="46" t="s">
        <v>2096</v>
      </c>
      <c r="C841" s="47" t="s">
        <v>18</v>
      </c>
      <c r="D841" s="47" t="s">
        <v>1641</v>
      </c>
      <c r="E841" s="48" t="s">
        <v>1642</v>
      </c>
      <c r="F841" s="47" t="s">
        <v>314</v>
      </c>
      <c r="G841" s="49">
        <v>1253.18</v>
      </c>
      <c r="H841" s="42" t="s">
        <v>2110</v>
      </c>
      <c r="I841" s="52" t="s">
        <v>2110</v>
      </c>
      <c r="J841" s="50" t="e">
        <f t="shared" si="78"/>
        <v>#VALUE!</v>
      </c>
      <c r="K841" s="50" t="e">
        <f t="shared" si="79"/>
        <v>#VALUE!</v>
      </c>
      <c r="L841" s="51" t="e">
        <f>K841/SUBTOTAL(109, K9:K883)</f>
        <v>#VALUE!</v>
      </c>
    </row>
    <row r="842" spans="1:12" ht="51" x14ac:dyDescent="0.2">
      <c r="A842" s="37" t="s">
        <v>1352</v>
      </c>
      <c r="B842" s="38" t="s">
        <v>2096</v>
      </c>
      <c r="C842" s="39" t="s">
        <v>18</v>
      </c>
      <c r="D842" s="39" t="s">
        <v>365</v>
      </c>
      <c r="E842" s="40" t="s">
        <v>366</v>
      </c>
      <c r="F842" s="39" t="s">
        <v>314</v>
      </c>
      <c r="G842" s="41">
        <v>352.25</v>
      </c>
      <c r="H842" s="42" t="s">
        <v>2110</v>
      </c>
      <c r="I842" s="52" t="s">
        <v>2110</v>
      </c>
      <c r="J842" s="43" t="e">
        <f t="shared" si="78"/>
        <v>#VALUE!</v>
      </c>
      <c r="K842" s="43" t="e">
        <f t="shared" si="79"/>
        <v>#VALUE!</v>
      </c>
      <c r="L842" s="44" t="e">
        <f>K842/SUBTOTAL(109, K9:K883)</f>
        <v>#VALUE!</v>
      </c>
    </row>
    <row r="843" spans="1:12" ht="25.5" x14ac:dyDescent="0.2">
      <c r="A843" s="45" t="s">
        <v>1353</v>
      </c>
      <c r="B843" s="46" t="s">
        <v>2096</v>
      </c>
      <c r="C843" s="47" t="s">
        <v>18</v>
      </c>
      <c r="D843" s="47" t="s">
        <v>700</v>
      </c>
      <c r="E843" s="48" t="s">
        <v>701</v>
      </c>
      <c r="F843" s="47" t="s">
        <v>19</v>
      </c>
      <c r="G843" s="49">
        <v>22.5</v>
      </c>
      <c r="H843" s="42" t="s">
        <v>2110</v>
      </c>
      <c r="I843" s="52" t="s">
        <v>2110</v>
      </c>
      <c r="J843" s="50" t="e">
        <f t="shared" si="78"/>
        <v>#VALUE!</v>
      </c>
      <c r="K843" s="50" t="e">
        <f t="shared" si="79"/>
        <v>#VALUE!</v>
      </c>
      <c r="L843" s="51" t="e">
        <f>K843/SUBTOTAL(109, K9:K883)</f>
        <v>#VALUE!</v>
      </c>
    </row>
    <row r="844" spans="1:12" ht="89.25" x14ac:dyDescent="0.2">
      <c r="A844" s="37" t="s">
        <v>2010</v>
      </c>
      <c r="B844" s="38" t="s">
        <v>2096</v>
      </c>
      <c r="C844" s="39" t="s">
        <v>18</v>
      </c>
      <c r="D844" s="39" t="s">
        <v>702</v>
      </c>
      <c r="E844" s="40" t="s">
        <v>703</v>
      </c>
      <c r="F844" s="39" t="s">
        <v>19</v>
      </c>
      <c r="G844" s="41">
        <v>200.18</v>
      </c>
      <c r="H844" s="42" t="s">
        <v>2110</v>
      </c>
      <c r="I844" s="52" t="s">
        <v>2110</v>
      </c>
      <c r="J844" s="43" t="e">
        <f t="shared" si="78"/>
        <v>#VALUE!</v>
      </c>
      <c r="K844" s="43" t="e">
        <f t="shared" si="79"/>
        <v>#VALUE!</v>
      </c>
      <c r="L844" s="44" t="e">
        <f>K844/SUBTOTAL(109, K9:K883)</f>
        <v>#VALUE!</v>
      </c>
    </row>
    <row r="845" spans="1:12" x14ac:dyDescent="0.2">
      <c r="A845" s="16" t="s">
        <v>376</v>
      </c>
      <c r="B845" s="17" t="s">
        <v>13</v>
      </c>
      <c r="C845" s="17" t="s">
        <v>13</v>
      </c>
      <c r="D845" s="17" t="s">
        <v>13</v>
      </c>
      <c r="E845" s="17" t="s">
        <v>377</v>
      </c>
      <c r="F845" s="18" t="s">
        <v>13</v>
      </c>
      <c r="G845" s="19"/>
      <c r="H845" s="20"/>
      <c r="I845" s="21" t="s">
        <v>15</v>
      </c>
      <c r="J845" s="20"/>
      <c r="K845" s="20" t="e">
        <f>SUBTOTAL(109,K846:K851)</f>
        <v>#VALUE!</v>
      </c>
      <c r="L845" s="22" t="e">
        <f>K845/SUBTOTAL(109, K9:K883)</f>
        <v>#VALUE!</v>
      </c>
    </row>
    <row r="846" spans="1:12" s="3" customFormat="1" x14ac:dyDescent="0.2">
      <c r="A846" s="23" t="s">
        <v>378</v>
      </c>
      <c r="B846" s="24" t="s">
        <v>13</v>
      </c>
      <c r="C846" s="24" t="s">
        <v>13</v>
      </c>
      <c r="D846" s="24" t="s">
        <v>13</v>
      </c>
      <c r="E846" s="24" t="s">
        <v>379</v>
      </c>
      <c r="F846" s="25" t="s">
        <v>13</v>
      </c>
      <c r="G846" s="26"/>
      <c r="H846" s="27"/>
      <c r="I846" s="28" t="s">
        <v>15</v>
      </c>
      <c r="J846" s="27"/>
      <c r="K846" s="27" t="e">
        <f>SUBTOTAL(109,K847:K851)</f>
        <v>#VALUE!</v>
      </c>
      <c r="L846" s="29" t="e">
        <f>K846/SUBTOTAL(109, K9:K883)</f>
        <v>#VALUE!</v>
      </c>
    </row>
    <row r="847" spans="1:12" ht="25.5" x14ac:dyDescent="0.2">
      <c r="A847" s="45" t="s">
        <v>380</v>
      </c>
      <c r="B847" s="46" t="s">
        <v>17</v>
      </c>
      <c r="C847" s="47" t="s">
        <v>18</v>
      </c>
      <c r="D847" s="47" t="s">
        <v>381</v>
      </c>
      <c r="E847" s="48" t="s">
        <v>382</v>
      </c>
      <c r="F847" s="47" t="s">
        <v>29</v>
      </c>
      <c r="G847" s="49">
        <v>2</v>
      </c>
      <c r="H847" s="42" t="s">
        <v>2110</v>
      </c>
      <c r="I847" s="52" t="s">
        <v>2110</v>
      </c>
      <c r="J847" s="50" t="e">
        <f>TRUNC(H847*(1+I847), 2)</f>
        <v>#VALUE!</v>
      </c>
      <c r="K847" s="50" t="e">
        <f>TRUNC(G847*TRUNC(J847, 2), 2)</f>
        <v>#VALUE!</v>
      </c>
      <c r="L847" s="51" t="e">
        <f>K847/SUBTOTAL(109, K9:K883)</f>
        <v>#VALUE!</v>
      </c>
    </row>
    <row r="848" spans="1:12" ht="25.5" x14ac:dyDescent="0.2">
      <c r="A848" s="37" t="s">
        <v>383</v>
      </c>
      <c r="B848" s="38" t="s">
        <v>17</v>
      </c>
      <c r="C848" s="39" t="s">
        <v>18</v>
      </c>
      <c r="D848" s="39" t="s">
        <v>384</v>
      </c>
      <c r="E848" s="40" t="s">
        <v>385</v>
      </c>
      <c r="F848" s="39" t="s">
        <v>29</v>
      </c>
      <c r="G848" s="41">
        <v>4</v>
      </c>
      <c r="H848" s="42" t="s">
        <v>2110</v>
      </c>
      <c r="I848" s="52" t="s">
        <v>2110</v>
      </c>
      <c r="J848" s="43" t="e">
        <f>TRUNC(H848*(1+I848), 2)</f>
        <v>#VALUE!</v>
      </c>
      <c r="K848" s="43" t="e">
        <f>TRUNC(G848*TRUNC(J848, 2), 2)</f>
        <v>#VALUE!</v>
      </c>
      <c r="L848" s="44" t="e">
        <f>K848/SUBTOTAL(109, K9:K883)</f>
        <v>#VALUE!</v>
      </c>
    </row>
    <row r="849" spans="1:12" x14ac:dyDescent="0.2">
      <c r="A849" s="45" t="s">
        <v>386</v>
      </c>
      <c r="B849" s="46" t="s">
        <v>24</v>
      </c>
      <c r="C849" s="47" t="s">
        <v>18</v>
      </c>
      <c r="D849" s="47" t="s">
        <v>387</v>
      </c>
      <c r="E849" s="48" t="s">
        <v>388</v>
      </c>
      <c r="F849" s="47" t="s">
        <v>29</v>
      </c>
      <c r="G849" s="49">
        <v>14</v>
      </c>
      <c r="H849" s="42" t="s">
        <v>2110</v>
      </c>
      <c r="I849" s="52" t="s">
        <v>2110</v>
      </c>
      <c r="J849" s="50" t="e">
        <f>TRUNC(H849*(1+I849), 2)</f>
        <v>#VALUE!</v>
      </c>
      <c r="K849" s="50" t="e">
        <f>TRUNC(G849*TRUNC(J849, 2), 2)</f>
        <v>#VALUE!</v>
      </c>
      <c r="L849" s="51" t="e">
        <f>K849/SUBTOTAL(109, K9:K883)</f>
        <v>#VALUE!</v>
      </c>
    </row>
    <row r="850" spans="1:12" ht="25.5" x14ac:dyDescent="0.2">
      <c r="A850" s="37" t="s">
        <v>1354</v>
      </c>
      <c r="B850" s="38" t="s">
        <v>17</v>
      </c>
      <c r="C850" s="39" t="s">
        <v>18</v>
      </c>
      <c r="D850" s="39" t="s">
        <v>389</v>
      </c>
      <c r="E850" s="40" t="s">
        <v>390</v>
      </c>
      <c r="F850" s="39" t="s">
        <v>29</v>
      </c>
      <c r="G850" s="41">
        <v>8</v>
      </c>
      <c r="H850" s="42" t="s">
        <v>2110</v>
      </c>
      <c r="I850" s="52" t="s">
        <v>2110</v>
      </c>
      <c r="J850" s="43" t="e">
        <f>TRUNC(H850*(1+I850), 2)</f>
        <v>#VALUE!</v>
      </c>
      <c r="K850" s="43" t="e">
        <f>TRUNC(G850*TRUNC(J850, 2), 2)</f>
        <v>#VALUE!</v>
      </c>
      <c r="L850" s="44" t="e">
        <f>K850/SUBTOTAL(109, K9:K883)</f>
        <v>#VALUE!</v>
      </c>
    </row>
    <row r="851" spans="1:12" ht="25.5" x14ac:dyDescent="0.2">
      <c r="A851" s="45" t="s">
        <v>1355</v>
      </c>
      <c r="B851" s="46" t="s">
        <v>17</v>
      </c>
      <c r="C851" s="47" t="s">
        <v>18</v>
      </c>
      <c r="D851" s="47" t="s">
        <v>391</v>
      </c>
      <c r="E851" s="48" t="s">
        <v>392</v>
      </c>
      <c r="F851" s="47" t="s">
        <v>29</v>
      </c>
      <c r="G851" s="49">
        <v>2</v>
      </c>
      <c r="H851" s="42" t="s">
        <v>2110</v>
      </c>
      <c r="I851" s="52" t="s">
        <v>2110</v>
      </c>
      <c r="J851" s="50" t="e">
        <f>TRUNC(H851*(1+I851), 2)</f>
        <v>#VALUE!</v>
      </c>
      <c r="K851" s="50" t="e">
        <f>TRUNC(G851*TRUNC(J851, 2), 2)</f>
        <v>#VALUE!</v>
      </c>
      <c r="L851" s="51" t="e">
        <f>K851/SUBTOTAL(109, K9:K883)</f>
        <v>#VALUE!</v>
      </c>
    </row>
    <row r="852" spans="1:12" x14ac:dyDescent="0.2">
      <c r="A852" s="16" t="s">
        <v>393</v>
      </c>
      <c r="B852" s="17" t="s">
        <v>13</v>
      </c>
      <c r="C852" s="17" t="s">
        <v>13</v>
      </c>
      <c r="D852" s="17" t="s">
        <v>13</v>
      </c>
      <c r="E852" s="17" t="s">
        <v>397</v>
      </c>
      <c r="F852" s="18" t="s">
        <v>13</v>
      </c>
      <c r="G852" s="19"/>
      <c r="H852" s="20"/>
      <c r="I852" s="21" t="s">
        <v>15</v>
      </c>
      <c r="J852" s="20"/>
      <c r="K852" s="20" t="e">
        <f>SUBTOTAL(109,K853:K862)</f>
        <v>#VALUE!</v>
      </c>
      <c r="L852" s="22" t="e">
        <f>K852/SUBTOTAL(109, K9:K883)</f>
        <v>#VALUE!</v>
      </c>
    </row>
    <row r="853" spans="1:12" s="3" customFormat="1" x14ac:dyDescent="0.2">
      <c r="A853" s="23" t="s">
        <v>710</v>
      </c>
      <c r="B853" s="24"/>
      <c r="C853" s="24"/>
      <c r="D853" s="24"/>
      <c r="E853" s="24" t="s">
        <v>711</v>
      </c>
      <c r="F853" s="25"/>
      <c r="G853" s="26"/>
      <c r="H853" s="27"/>
      <c r="I853" s="28" t="s">
        <v>15</v>
      </c>
      <c r="J853" s="27"/>
      <c r="K853" s="27" t="e">
        <f>SUBTOTAL(109,K854:K856)</f>
        <v>#VALUE!</v>
      </c>
      <c r="L853" s="29" t="e">
        <f>K853/SUBTOTAL(109, K9:K883)</f>
        <v>#VALUE!</v>
      </c>
    </row>
    <row r="854" spans="1:12" x14ac:dyDescent="0.2">
      <c r="A854" s="45" t="s">
        <v>712</v>
      </c>
      <c r="B854" s="46" t="s">
        <v>17</v>
      </c>
      <c r="C854" s="47" t="s">
        <v>18</v>
      </c>
      <c r="D854" s="47" t="s">
        <v>713</v>
      </c>
      <c r="E854" s="48" t="s">
        <v>714</v>
      </c>
      <c r="F854" s="47" t="s">
        <v>29</v>
      </c>
      <c r="G854" s="49">
        <v>57</v>
      </c>
      <c r="H854" s="42" t="s">
        <v>2110</v>
      </c>
      <c r="I854" s="52" t="s">
        <v>2110</v>
      </c>
      <c r="J854" s="50" t="e">
        <f>TRUNC(H854*(1+I854), 2)</f>
        <v>#VALUE!</v>
      </c>
      <c r="K854" s="50" t="e">
        <f>TRUNC(G854*TRUNC(J854, 2), 2)</f>
        <v>#VALUE!</v>
      </c>
      <c r="L854" s="51" t="e">
        <f>K854/SUBTOTAL(109, K9:K883)</f>
        <v>#VALUE!</v>
      </c>
    </row>
    <row r="855" spans="1:12" x14ac:dyDescent="0.2">
      <c r="A855" s="37" t="s">
        <v>715</v>
      </c>
      <c r="B855" s="38" t="s">
        <v>17</v>
      </c>
      <c r="C855" s="39" t="s">
        <v>18</v>
      </c>
      <c r="D855" s="39" t="s">
        <v>713</v>
      </c>
      <c r="E855" s="40" t="s">
        <v>714</v>
      </c>
      <c r="F855" s="39" t="s">
        <v>29</v>
      </c>
      <c r="G855" s="41">
        <v>45</v>
      </c>
      <c r="H855" s="42" t="s">
        <v>2110</v>
      </c>
      <c r="I855" s="52" t="s">
        <v>2110</v>
      </c>
      <c r="J855" s="43" t="e">
        <f>TRUNC(H855*(1+I855), 2)</f>
        <v>#VALUE!</v>
      </c>
      <c r="K855" s="43" t="e">
        <f>TRUNC(G855*TRUNC(J855, 2), 2)</f>
        <v>#VALUE!</v>
      </c>
      <c r="L855" s="44" t="e">
        <f>K855/SUBTOTAL(109, K9:K883)</f>
        <v>#VALUE!</v>
      </c>
    </row>
    <row r="856" spans="1:12" ht="25.5" x14ac:dyDescent="0.2">
      <c r="A856" s="45" t="s">
        <v>1356</v>
      </c>
      <c r="B856" s="46" t="s">
        <v>2096</v>
      </c>
      <c r="C856" s="47" t="s">
        <v>18</v>
      </c>
      <c r="D856" s="47" t="s">
        <v>716</v>
      </c>
      <c r="E856" s="48" t="s">
        <v>717</v>
      </c>
      <c r="F856" s="47" t="s">
        <v>19</v>
      </c>
      <c r="G856" s="49">
        <v>109.26</v>
      </c>
      <c r="H856" s="42" t="s">
        <v>2110</v>
      </c>
      <c r="I856" s="52" t="s">
        <v>2110</v>
      </c>
      <c r="J856" s="50" t="e">
        <f>TRUNC(H856*(1+I856), 2)</f>
        <v>#VALUE!</v>
      </c>
      <c r="K856" s="50" t="e">
        <f>TRUNC(G856*TRUNC(J856, 2), 2)</f>
        <v>#VALUE!</v>
      </c>
      <c r="L856" s="51" t="e">
        <f>K856/SUBTOTAL(109, K9:K883)</f>
        <v>#VALUE!</v>
      </c>
    </row>
    <row r="857" spans="1:12" s="3" customFormat="1" x14ac:dyDescent="0.2">
      <c r="A857" s="23" t="s">
        <v>718</v>
      </c>
      <c r="B857" s="24"/>
      <c r="C857" s="24"/>
      <c r="D857" s="24"/>
      <c r="E857" s="24" t="s">
        <v>719</v>
      </c>
      <c r="F857" s="25"/>
      <c r="G857" s="26"/>
      <c r="H857" s="27"/>
      <c r="I857" s="28" t="s">
        <v>15</v>
      </c>
      <c r="J857" s="27"/>
      <c r="K857" s="27" t="e">
        <f>SUBTOTAL(109,K858:K860)</f>
        <v>#VALUE!</v>
      </c>
      <c r="L857" s="29" t="e">
        <f>K857/SUBTOTAL(109, K9:K883)</f>
        <v>#VALUE!</v>
      </c>
    </row>
    <row r="858" spans="1:12" ht="25.5" x14ac:dyDescent="0.2">
      <c r="A858" s="37" t="s">
        <v>720</v>
      </c>
      <c r="B858" s="38" t="s">
        <v>17</v>
      </c>
      <c r="C858" s="39" t="s">
        <v>18</v>
      </c>
      <c r="D858" s="39" t="s">
        <v>728</v>
      </c>
      <c r="E858" s="40" t="s">
        <v>729</v>
      </c>
      <c r="F858" s="39" t="s">
        <v>20</v>
      </c>
      <c r="G858" s="41">
        <v>0.63</v>
      </c>
      <c r="H858" s="42" t="s">
        <v>2110</v>
      </c>
      <c r="I858" s="52" t="s">
        <v>2110</v>
      </c>
      <c r="J858" s="43" t="e">
        <f>TRUNC(H858*(1+I858), 2)</f>
        <v>#VALUE!</v>
      </c>
      <c r="K858" s="43" t="e">
        <f>TRUNC(G858*TRUNC(J858, 2), 2)</f>
        <v>#VALUE!</v>
      </c>
      <c r="L858" s="44" t="e">
        <f>K858/SUBTOTAL(109, K9:K883)</f>
        <v>#VALUE!</v>
      </c>
    </row>
    <row r="859" spans="1:12" x14ac:dyDescent="0.2">
      <c r="A859" s="45" t="s">
        <v>724</v>
      </c>
      <c r="B859" s="46" t="s">
        <v>2096</v>
      </c>
      <c r="C859" s="47" t="s">
        <v>18</v>
      </c>
      <c r="D859" s="47" t="s">
        <v>721</v>
      </c>
      <c r="E859" s="48" t="s">
        <v>722</v>
      </c>
      <c r="F859" s="47" t="s">
        <v>723</v>
      </c>
      <c r="G859" s="49">
        <v>20</v>
      </c>
      <c r="H859" s="42" t="s">
        <v>2110</v>
      </c>
      <c r="I859" s="52" t="s">
        <v>2110</v>
      </c>
      <c r="J859" s="50" t="e">
        <f>TRUNC(H859*(1+I859), 2)</f>
        <v>#VALUE!</v>
      </c>
      <c r="K859" s="50" t="e">
        <f>TRUNC(G859*TRUNC(J859, 2), 2)</f>
        <v>#VALUE!</v>
      </c>
      <c r="L859" s="51" t="e">
        <f>K859/SUBTOTAL(109, K9:K883)</f>
        <v>#VALUE!</v>
      </c>
    </row>
    <row r="860" spans="1:12" x14ac:dyDescent="0.2">
      <c r="A860" s="37" t="s">
        <v>727</v>
      </c>
      <c r="B860" s="38" t="s">
        <v>2096</v>
      </c>
      <c r="C860" s="39" t="s">
        <v>18</v>
      </c>
      <c r="D860" s="39" t="s">
        <v>725</v>
      </c>
      <c r="E860" s="40" t="s">
        <v>726</v>
      </c>
      <c r="F860" s="39" t="s">
        <v>723</v>
      </c>
      <c r="G860" s="41">
        <v>6</v>
      </c>
      <c r="H860" s="42" t="s">
        <v>2110</v>
      </c>
      <c r="I860" s="52" t="s">
        <v>2110</v>
      </c>
      <c r="J860" s="43" t="e">
        <f>TRUNC(H860*(1+I860), 2)</f>
        <v>#VALUE!</v>
      </c>
      <c r="K860" s="43" t="e">
        <f>TRUNC(G860*TRUNC(J860, 2), 2)</f>
        <v>#VALUE!</v>
      </c>
      <c r="L860" s="44" t="e">
        <f>K860/SUBTOTAL(109, K9:K883)</f>
        <v>#VALUE!</v>
      </c>
    </row>
    <row r="861" spans="1:12" s="3" customFormat="1" x14ac:dyDescent="0.2">
      <c r="A861" s="23" t="s">
        <v>730</v>
      </c>
      <c r="B861" s="24"/>
      <c r="C861" s="24"/>
      <c r="D861" s="24"/>
      <c r="E861" s="24" t="s">
        <v>731</v>
      </c>
      <c r="F861" s="25"/>
      <c r="G861" s="26"/>
      <c r="H861" s="27"/>
      <c r="I861" s="28" t="s">
        <v>15</v>
      </c>
      <c r="J861" s="27"/>
      <c r="K861" s="27" t="e">
        <f>SUBTOTAL(109,K862:K862)</f>
        <v>#VALUE!</v>
      </c>
      <c r="L861" s="29" t="e">
        <f>K861/SUBTOTAL(109, K9:K883)</f>
        <v>#VALUE!</v>
      </c>
    </row>
    <row r="862" spans="1:12" ht="25.5" x14ac:dyDescent="0.2">
      <c r="A862" s="45" t="s">
        <v>732</v>
      </c>
      <c r="B862" s="46" t="s">
        <v>2096</v>
      </c>
      <c r="C862" s="47" t="s">
        <v>18</v>
      </c>
      <c r="D862" s="47" t="s">
        <v>733</v>
      </c>
      <c r="E862" s="48" t="s">
        <v>734</v>
      </c>
      <c r="F862" s="47" t="s">
        <v>29</v>
      </c>
      <c r="G862" s="49">
        <v>1</v>
      </c>
      <c r="H862" s="42" t="s">
        <v>2110</v>
      </c>
      <c r="I862" s="52" t="s">
        <v>2110</v>
      </c>
      <c r="J862" s="50" t="e">
        <f>TRUNC(H862*(1+I862), 2)</f>
        <v>#VALUE!</v>
      </c>
      <c r="K862" s="50" t="e">
        <f>TRUNC(G862*TRUNC(J862, 2), 2)</f>
        <v>#VALUE!</v>
      </c>
      <c r="L862" s="51" t="e">
        <f>K862/SUBTOTAL(109, K9:K883)</f>
        <v>#VALUE!</v>
      </c>
    </row>
    <row r="863" spans="1:12" x14ac:dyDescent="0.2">
      <c r="A863" s="16" t="s">
        <v>396</v>
      </c>
      <c r="B863" s="17" t="s">
        <v>13</v>
      </c>
      <c r="C863" s="17" t="s">
        <v>13</v>
      </c>
      <c r="D863" s="17" t="s">
        <v>13</v>
      </c>
      <c r="E863" s="17" t="s">
        <v>735</v>
      </c>
      <c r="F863" s="18" t="s">
        <v>13</v>
      </c>
      <c r="G863" s="19"/>
      <c r="H863" s="20"/>
      <c r="I863" s="21" t="s">
        <v>15</v>
      </c>
      <c r="J863" s="20"/>
      <c r="K863" s="20" t="e">
        <f>SUBTOTAL(109,K864:K881)</f>
        <v>#VALUE!</v>
      </c>
      <c r="L863" s="22" t="e">
        <f>K863/SUBTOTAL(109, K9:K883)</f>
        <v>#VALUE!</v>
      </c>
    </row>
    <row r="864" spans="1:12" s="3" customFormat="1" x14ac:dyDescent="0.2">
      <c r="A864" s="23" t="s">
        <v>1357</v>
      </c>
      <c r="B864" s="24" t="s">
        <v>13</v>
      </c>
      <c r="C864" s="24" t="s">
        <v>13</v>
      </c>
      <c r="D864" s="24" t="s">
        <v>13</v>
      </c>
      <c r="E864" s="24" t="s">
        <v>736</v>
      </c>
      <c r="F864" s="25" t="s">
        <v>13</v>
      </c>
      <c r="G864" s="26"/>
      <c r="H864" s="27"/>
      <c r="I864" s="28" t="s">
        <v>15</v>
      </c>
      <c r="J864" s="27"/>
      <c r="K864" s="27" t="e">
        <f>SUBTOTAL(109,K865:K866)</f>
        <v>#VALUE!</v>
      </c>
      <c r="L864" s="29" t="e">
        <f>K864/SUBTOTAL(109, K9:K883)</f>
        <v>#VALUE!</v>
      </c>
    </row>
    <row r="865" spans="1:12" ht="63.75" x14ac:dyDescent="0.2">
      <c r="A865" s="37" t="s">
        <v>1358</v>
      </c>
      <c r="B865" s="38" t="s">
        <v>2096</v>
      </c>
      <c r="C865" s="39" t="s">
        <v>18</v>
      </c>
      <c r="D865" s="39" t="s">
        <v>1312</v>
      </c>
      <c r="E865" s="40" t="s">
        <v>1313</v>
      </c>
      <c r="F865" s="39" t="s">
        <v>29</v>
      </c>
      <c r="G865" s="41">
        <v>2</v>
      </c>
      <c r="H865" s="42" t="s">
        <v>2110</v>
      </c>
      <c r="I865" s="52" t="s">
        <v>2110</v>
      </c>
      <c r="J865" s="43" t="e">
        <f>TRUNC(H865*(1+I865), 2)</f>
        <v>#VALUE!</v>
      </c>
      <c r="K865" s="43" t="e">
        <f>TRUNC(G865*TRUNC(J865, 2), 2)</f>
        <v>#VALUE!</v>
      </c>
      <c r="L865" s="44" t="e">
        <f>K865/SUBTOTAL(109, K9:K883)</f>
        <v>#VALUE!</v>
      </c>
    </row>
    <row r="866" spans="1:12" ht="51" x14ac:dyDescent="0.2">
      <c r="A866" s="45" t="s">
        <v>1359</v>
      </c>
      <c r="B866" s="46" t="s">
        <v>2096</v>
      </c>
      <c r="C866" s="47" t="s">
        <v>18</v>
      </c>
      <c r="D866" s="47" t="s">
        <v>1525</v>
      </c>
      <c r="E866" s="48" t="s">
        <v>1526</v>
      </c>
      <c r="F866" s="47" t="s">
        <v>29</v>
      </c>
      <c r="G866" s="49">
        <v>2</v>
      </c>
      <c r="H866" s="42" t="s">
        <v>2110</v>
      </c>
      <c r="I866" s="52" t="s">
        <v>2110</v>
      </c>
      <c r="J866" s="50" t="e">
        <f>TRUNC(H866*(1+I866), 2)</f>
        <v>#VALUE!</v>
      </c>
      <c r="K866" s="50" t="e">
        <f>TRUNC(G866*TRUNC(J866, 2), 2)</f>
        <v>#VALUE!</v>
      </c>
      <c r="L866" s="51" t="e">
        <f>K866/SUBTOTAL(109, K9:K883)</f>
        <v>#VALUE!</v>
      </c>
    </row>
    <row r="867" spans="1:12" s="3" customFormat="1" x14ac:dyDescent="0.2">
      <c r="A867" s="23" t="s">
        <v>1360</v>
      </c>
      <c r="B867" s="24" t="s">
        <v>13</v>
      </c>
      <c r="C867" s="24" t="s">
        <v>13</v>
      </c>
      <c r="D867" s="24" t="s">
        <v>13</v>
      </c>
      <c r="E867" s="24" t="s">
        <v>737</v>
      </c>
      <c r="F867" s="25" t="s">
        <v>13</v>
      </c>
      <c r="G867" s="26"/>
      <c r="H867" s="27"/>
      <c r="I867" s="28" t="s">
        <v>15</v>
      </c>
      <c r="J867" s="27"/>
      <c r="K867" s="27" t="e">
        <f>SUBTOTAL(109,K868:K875)</f>
        <v>#VALUE!</v>
      </c>
      <c r="L867" s="29" t="e">
        <f>K867/SUBTOTAL(109, K9:K883)</f>
        <v>#VALUE!</v>
      </c>
    </row>
    <row r="868" spans="1:12" ht="25.5" x14ac:dyDescent="0.2">
      <c r="A868" s="45" t="s">
        <v>1361</v>
      </c>
      <c r="B868" s="46" t="s">
        <v>17</v>
      </c>
      <c r="C868" s="47" t="s">
        <v>18</v>
      </c>
      <c r="D868" s="47" t="s">
        <v>738</v>
      </c>
      <c r="E868" s="48" t="s">
        <v>739</v>
      </c>
      <c r="F868" s="47" t="s">
        <v>19</v>
      </c>
      <c r="G868" s="49">
        <v>374.75</v>
      </c>
      <c r="H868" s="42" t="s">
        <v>2110</v>
      </c>
      <c r="I868" s="52" t="s">
        <v>2110</v>
      </c>
      <c r="J868" s="50" t="e">
        <f t="shared" ref="J868:J875" si="80">TRUNC(H868*(1+I868), 2)</f>
        <v>#VALUE!</v>
      </c>
      <c r="K868" s="50" t="e">
        <f t="shared" ref="K868:K875" si="81">TRUNC(G868*TRUNC(J868, 2), 2)</f>
        <v>#VALUE!</v>
      </c>
      <c r="L868" s="51" t="e">
        <f>K868/SUBTOTAL(109, K9:K883)</f>
        <v>#VALUE!</v>
      </c>
    </row>
    <row r="869" spans="1:12" x14ac:dyDescent="0.2">
      <c r="A869" s="37" t="s">
        <v>1362</v>
      </c>
      <c r="B869" s="38" t="s">
        <v>17</v>
      </c>
      <c r="C869" s="39" t="s">
        <v>18</v>
      </c>
      <c r="D869" s="39" t="s">
        <v>740</v>
      </c>
      <c r="E869" s="40" t="s">
        <v>741</v>
      </c>
      <c r="F869" s="39" t="s">
        <v>19</v>
      </c>
      <c r="G869" s="41">
        <v>263.82</v>
      </c>
      <c r="H869" s="42" t="s">
        <v>2110</v>
      </c>
      <c r="I869" s="52" t="s">
        <v>2110</v>
      </c>
      <c r="J869" s="43" t="e">
        <f t="shared" si="80"/>
        <v>#VALUE!</v>
      </c>
      <c r="K869" s="43" t="e">
        <f t="shared" si="81"/>
        <v>#VALUE!</v>
      </c>
      <c r="L869" s="44" t="e">
        <f>K869/SUBTOTAL(109, K9:K883)</f>
        <v>#VALUE!</v>
      </c>
    </row>
    <row r="870" spans="1:12" ht="25.5" x14ac:dyDescent="0.2">
      <c r="A870" s="45" t="s">
        <v>1363</v>
      </c>
      <c r="B870" s="46" t="s">
        <v>17</v>
      </c>
      <c r="C870" s="47" t="s">
        <v>18</v>
      </c>
      <c r="D870" s="47" t="s">
        <v>742</v>
      </c>
      <c r="E870" s="48" t="s">
        <v>743</v>
      </c>
      <c r="F870" s="47" t="s">
        <v>19</v>
      </c>
      <c r="G870" s="49">
        <v>353.68</v>
      </c>
      <c r="H870" s="42" t="s">
        <v>2110</v>
      </c>
      <c r="I870" s="52" t="s">
        <v>2110</v>
      </c>
      <c r="J870" s="50" t="e">
        <f t="shared" si="80"/>
        <v>#VALUE!</v>
      </c>
      <c r="K870" s="50" t="e">
        <f t="shared" si="81"/>
        <v>#VALUE!</v>
      </c>
      <c r="L870" s="51" t="e">
        <f>K870/SUBTOTAL(109, K9:K883)</f>
        <v>#VALUE!</v>
      </c>
    </row>
    <row r="871" spans="1:12" x14ac:dyDescent="0.2">
      <c r="A871" s="37" t="s">
        <v>1364</v>
      </c>
      <c r="B871" s="38" t="s">
        <v>17</v>
      </c>
      <c r="C871" s="39" t="s">
        <v>18</v>
      </c>
      <c r="D871" s="39" t="s">
        <v>746</v>
      </c>
      <c r="E871" s="40" t="s">
        <v>747</v>
      </c>
      <c r="F871" s="39" t="s">
        <v>19</v>
      </c>
      <c r="G871" s="41">
        <v>132.06</v>
      </c>
      <c r="H871" s="42" t="s">
        <v>2110</v>
      </c>
      <c r="I871" s="52" t="s">
        <v>2110</v>
      </c>
      <c r="J871" s="43" t="e">
        <f t="shared" si="80"/>
        <v>#VALUE!</v>
      </c>
      <c r="K871" s="43" t="e">
        <f t="shared" si="81"/>
        <v>#VALUE!</v>
      </c>
      <c r="L871" s="44" t="e">
        <f>K871/SUBTOTAL(109, K9:K883)</f>
        <v>#VALUE!</v>
      </c>
    </row>
    <row r="872" spans="1:12" ht="25.5" x14ac:dyDescent="0.2">
      <c r="A872" s="45" t="s">
        <v>1365</v>
      </c>
      <c r="B872" s="46" t="s">
        <v>17</v>
      </c>
      <c r="C872" s="47" t="s">
        <v>18</v>
      </c>
      <c r="D872" s="47" t="s">
        <v>750</v>
      </c>
      <c r="E872" s="48" t="s">
        <v>751</v>
      </c>
      <c r="F872" s="47" t="s">
        <v>29</v>
      </c>
      <c r="G872" s="49">
        <v>7</v>
      </c>
      <c r="H872" s="42" t="s">
        <v>2110</v>
      </c>
      <c r="I872" s="52" t="s">
        <v>2110</v>
      </c>
      <c r="J872" s="50" t="e">
        <f t="shared" si="80"/>
        <v>#VALUE!</v>
      </c>
      <c r="K872" s="50" t="e">
        <f t="shared" si="81"/>
        <v>#VALUE!</v>
      </c>
      <c r="L872" s="51" t="e">
        <f>K872/SUBTOTAL(109, K9:K883)</f>
        <v>#VALUE!</v>
      </c>
    </row>
    <row r="873" spans="1:12" x14ac:dyDescent="0.2">
      <c r="A873" s="37" t="s">
        <v>1366</v>
      </c>
      <c r="B873" s="38" t="s">
        <v>17</v>
      </c>
      <c r="C873" s="39" t="s">
        <v>18</v>
      </c>
      <c r="D873" s="39" t="s">
        <v>744</v>
      </c>
      <c r="E873" s="40" t="s">
        <v>745</v>
      </c>
      <c r="F873" s="39" t="s">
        <v>19</v>
      </c>
      <c r="G873" s="41">
        <v>2010.39</v>
      </c>
      <c r="H873" s="42" t="s">
        <v>2110</v>
      </c>
      <c r="I873" s="52" t="s">
        <v>2110</v>
      </c>
      <c r="J873" s="43" t="e">
        <f t="shared" si="80"/>
        <v>#VALUE!</v>
      </c>
      <c r="K873" s="43" t="e">
        <f t="shared" si="81"/>
        <v>#VALUE!</v>
      </c>
      <c r="L873" s="44" t="e">
        <f>K873/SUBTOTAL(109, K9:K883)</f>
        <v>#VALUE!</v>
      </c>
    </row>
    <row r="874" spans="1:12" x14ac:dyDescent="0.2">
      <c r="A874" s="45" t="s">
        <v>1367</v>
      </c>
      <c r="B874" s="46" t="s">
        <v>17</v>
      </c>
      <c r="C874" s="47" t="s">
        <v>18</v>
      </c>
      <c r="D874" s="47" t="s">
        <v>752</v>
      </c>
      <c r="E874" s="48" t="s">
        <v>753</v>
      </c>
      <c r="F874" s="47" t="s">
        <v>19</v>
      </c>
      <c r="G874" s="49">
        <v>316.16000000000003</v>
      </c>
      <c r="H874" s="42" t="s">
        <v>2110</v>
      </c>
      <c r="I874" s="52" t="s">
        <v>2110</v>
      </c>
      <c r="J874" s="50" t="e">
        <f t="shared" si="80"/>
        <v>#VALUE!</v>
      </c>
      <c r="K874" s="50" t="e">
        <f t="shared" si="81"/>
        <v>#VALUE!</v>
      </c>
      <c r="L874" s="51" t="e">
        <f>K874/SUBTOTAL(109, K9:K883)</f>
        <v>#VALUE!</v>
      </c>
    </row>
    <row r="875" spans="1:12" x14ac:dyDescent="0.2">
      <c r="A875" s="37" t="s">
        <v>1368</v>
      </c>
      <c r="B875" s="38" t="s">
        <v>17</v>
      </c>
      <c r="C875" s="39" t="s">
        <v>18</v>
      </c>
      <c r="D875" s="39" t="s">
        <v>748</v>
      </c>
      <c r="E875" s="40" t="s">
        <v>749</v>
      </c>
      <c r="F875" s="39" t="s">
        <v>19</v>
      </c>
      <c r="G875" s="41">
        <v>4.91</v>
      </c>
      <c r="H875" s="42" t="s">
        <v>2110</v>
      </c>
      <c r="I875" s="52" t="s">
        <v>2110</v>
      </c>
      <c r="J875" s="43" t="e">
        <f t="shared" si="80"/>
        <v>#VALUE!</v>
      </c>
      <c r="K875" s="43" t="e">
        <f t="shared" si="81"/>
        <v>#VALUE!</v>
      </c>
      <c r="L875" s="44" t="e">
        <f>K875/SUBTOTAL(109, K9:K883)</f>
        <v>#VALUE!</v>
      </c>
    </row>
    <row r="876" spans="1:12" s="3" customFormat="1" x14ac:dyDescent="0.2">
      <c r="A876" s="23" t="s">
        <v>1369</v>
      </c>
      <c r="B876" s="24" t="s">
        <v>13</v>
      </c>
      <c r="C876" s="24" t="s">
        <v>13</v>
      </c>
      <c r="D876" s="24" t="s">
        <v>13</v>
      </c>
      <c r="E876" s="24" t="s">
        <v>891</v>
      </c>
      <c r="F876" s="25" t="s">
        <v>13</v>
      </c>
      <c r="G876" s="26"/>
      <c r="H876" s="27"/>
      <c r="I876" s="28" t="s">
        <v>15</v>
      </c>
      <c r="J876" s="27"/>
      <c r="K876" s="27" t="e">
        <f>SUBTOTAL(109,K877:K881)</f>
        <v>#VALUE!</v>
      </c>
      <c r="L876" s="29" t="e">
        <f>K876/SUBTOTAL(109, K9:K883)</f>
        <v>#VALUE!</v>
      </c>
    </row>
    <row r="877" spans="1:12" x14ac:dyDescent="0.2">
      <c r="A877" s="37" t="s">
        <v>1370</v>
      </c>
      <c r="B877" s="38" t="s">
        <v>892</v>
      </c>
      <c r="C877" s="39" t="s">
        <v>18</v>
      </c>
      <c r="D877" s="39" t="s">
        <v>893</v>
      </c>
      <c r="E877" s="40" t="s">
        <v>894</v>
      </c>
      <c r="F877" s="39" t="s">
        <v>314</v>
      </c>
      <c r="G877" s="41">
        <v>846.49</v>
      </c>
      <c r="H877" s="42" t="s">
        <v>2110</v>
      </c>
      <c r="I877" s="52" t="s">
        <v>2110</v>
      </c>
      <c r="J877" s="43" t="e">
        <f>TRUNC(H877*(1+I877), 2)</f>
        <v>#VALUE!</v>
      </c>
      <c r="K877" s="43" t="e">
        <f>TRUNC(G877*TRUNC(J877, 2), 2)</f>
        <v>#VALUE!</v>
      </c>
      <c r="L877" s="44" t="e">
        <f>K877/SUBTOTAL(109, K9:K883)</f>
        <v>#VALUE!</v>
      </c>
    </row>
    <row r="878" spans="1:12" ht="25.5" x14ac:dyDescent="0.2">
      <c r="A878" s="45" t="s">
        <v>1371</v>
      </c>
      <c r="B878" s="46" t="s">
        <v>2096</v>
      </c>
      <c r="C878" s="47" t="s">
        <v>18</v>
      </c>
      <c r="D878" s="47" t="s">
        <v>902</v>
      </c>
      <c r="E878" s="48" t="s">
        <v>903</v>
      </c>
      <c r="F878" s="47" t="s">
        <v>901</v>
      </c>
      <c r="G878" s="49">
        <v>46</v>
      </c>
      <c r="H878" s="42" t="s">
        <v>2110</v>
      </c>
      <c r="I878" s="52" t="s">
        <v>2110</v>
      </c>
      <c r="J878" s="50" t="e">
        <f>TRUNC(H878*(1+I878), 2)</f>
        <v>#VALUE!</v>
      </c>
      <c r="K878" s="50" t="e">
        <f>TRUNC(G878*TRUNC(J878, 2), 2)</f>
        <v>#VALUE!</v>
      </c>
      <c r="L878" s="51" t="e">
        <f>K878/SUBTOTAL(109, K9:K883)</f>
        <v>#VALUE!</v>
      </c>
    </row>
    <row r="879" spans="1:12" ht="25.5" x14ac:dyDescent="0.2">
      <c r="A879" s="37" t="s">
        <v>1372</v>
      </c>
      <c r="B879" s="38" t="s">
        <v>2096</v>
      </c>
      <c r="C879" s="39" t="s">
        <v>18</v>
      </c>
      <c r="D879" s="39" t="s">
        <v>895</v>
      </c>
      <c r="E879" s="40" t="s">
        <v>896</v>
      </c>
      <c r="F879" s="39" t="s">
        <v>314</v>
      </c>
      <c r="G879" s="41">
        <v>846.49</v>
      </c>
      <c r="H879" s="42" t="s">
        <v>2110</v>
      </c>
      <c r="I879" s="52" t="s">
        <v>2110</v>
      </c>
      <c r="J879" s="43" t="e">
        <f>TRUNC(H879*(1+I879), 2)</f>
        <v>#VALUE!</v>
      </c>
      <c r="K879" s="43" t="e">
        <f>TRUNC(G879*TRUNC(J879, 2), 2)</f>
        <v>#VALUE!</v>
      </c>
      <c r="L879" s="44" t="e">
        <f>K879/SUBTOTAL(109, K9:K883)</f>
        <v>#VALUE!</v>
      </c>
    </row>
    <row r="880" spans="1:12" ht="25.5" x14ac:dyDescent="0.2">
      <c r="A880" s="45" t="s">
        <v>1373</v>
      </c>
      <c r="B880" s="46" t="s">
        <v>2096</v>
      </c>
      <c r="C880" s="47" t="s">
        <v>18</v>
      </c>
      <c r="D880" s="47" t="s">
        <v>897</v>
      </c>
      <c r="E880" s="48" t="s">
        <v>898</v>
      </c>
      <c r="F880" s="47" t="s">
        <v>29</v>
      </c>
      <c r="G880" s="49">
        <v>6</v>
      </c>
      <c r="H880" s="42" t="s">
        <v>2110</v>
      </c>
      <c r="I880" s="52" t="s">
        <v>2110</v>
      </c>
      <c r="J880" s="50" t="e">
        <f>TRUNC(H880*(1+I880), 2)</f>
        <v>#VALUE!</v>
      </c>
      <c r="K880" s="50" t="e">
        <f>TRUNC(G880*TRUNC(J880, 2), 2)</f>
        <v>#VALUE!</v>
      </c>
      <c r="L880" s="51" t="e">
        <f>K880/SUBTOTAL(109, K9:K883)</f>
        <v>#VALUE!</v>
      </c>
    </row>
    <row r="881" spans="1:12" x14ac:dyDescent="0.2">
      <c r="A881" s="37" t="s">
        <v>1374</v>
      </c>
      <c r="B881" s="38" t="s">
        <v>2096</v>
      </c>
      <c r="C881" s="39" t="s">
        <v>18</v>
      </c>
      <c r="D881" s="39" t="s">
        <v>899</v>
      </c>
      <c r="E881" s="40" t="s">
        <v>900</v>
      </c>
      <c r="F881" s="39" t="s">
        <v>901</v>
      </c>
      <c r="G881" s="41">
        <v>96</v>
      </c>
      <c r="H881" s="42" t="s">
        <v>2110</v>
      </c>
      <c r="I881" s="52" t="s">
        <v>2110</v>
      </c>
      <c r="J881" s="43" t="e">
        <f>TRUNC(H881*(1+I881), 2)</f>
        <v>#VALUE!</v>
      </c>
      <c r="K881" s="43" t="e">
        <f>TRUNC(G881*TRUNC(J881, 2), 2)</f>
        <v>#VALUE!</v>
      </c>
      <c r="L881" s="44" t="e">
        <f>K881/SUBTOTAL(109, K9:K883)</f>
        <v>#VALUE!</v>
      </c>
    </row>
    <row r="882" spans="1:12" x14ac:dyDescent="0.2">
      <c r="A882" s="16" t="s">
        <v>1318</v>
      </c>
      <c r="B882" s="17" t="s">
        <v>13</v>
      </c>
      <c r="C882" s="17" t="s">
        <v>13</v>
      </c>
      <c r="D882" s="17" t="s">
        <v>13</v>
      </c>
      <c r="E882" s="17" t="s">
        <v>394</v>
      </c>
      <c r="F882" s="18" t="s">
        <v>13</v>
      </c>
      <c r="G882" s="19"/>
      <c r="H882" s="20"/>
      <c r="I882" s="21" t="s">
        <v>15</v>
      </c>
      <c r="J882" s="20"/>
      <c r="K882" s="20" t="e">
        <f>SUBTOTAL(109,K883:K883)</f>
        <v>#VALUE!</v>
      </c>
      <c r="L882" s="22" t="e">
        <f>K882/SUBTOTAL(109, K9:K883)</f>
        <v>#VALUE!</v>
      </c>
    </row>
    <row r="883" spans="1:12" x14ac:dyDescent="0.2">
      <c r="A883" s="37" t="s">
        <v>1375</v>
      </c>
      <c r="B883" s="38" t="s">
        <v>2096</v>
      </c>
      <c r="C883" s="39" t="s">
        <v>18</v>
      </c>
      <c r="D883" s="39" t="s">
        <v>395</v>
      </c>
      <c r="E883" s="40" t="s">
        <v>754</v>
      </c>
      <c r="F883" s="39" t="s">
        <v>29</v>
      </c>
      <c r="G883" s="41">
        <v>1</v>
      </c>
      <c r="H883" s="42" t="s">
        <v>2110</v>
      </c>
      <c r="I883" s="52" t="s">
        <v>2110</v>
      </c>
      <c r="J883" s="43" t="e">
        <f>TRUNC(H883*(1+I883), 2)</f>
        <v>#VALUE!</v>
      </c>
      <c r="K883" s="43" t="e">
        <f>TRUNC(G883*TRUNC(J883, 2), 2)</f>
        <v>#VALUE!</v>
      </c>
      <c r="L883" s="44" t="e">
        <f>K883/SUBTOTAL(109, K9:K883)</f>
        <v>#VALUE!</v>
      </c>
    </row>
    <row r="886" spans="1:12" ht="19.5" x14ac:dyDescent="0.3">
      <c r="E886" s="74" t="s">
        <v>2112</v>
      </c>
      <c r="F886" s="74"/>
      <c r="G886" s="74"/>
    </row>
  </sheetData>
  <autoFilter ref="D8:D763" xr:uid="{00000000-0009-0000-0000-000001000000}"/>
  <mergeCells count="9">
    <mergeCell ref="A1:L1"/>
    <mergeCell ref="E886:G886"/>
    <mergeCell ref="F2:L7"/>
    <mergeCell ref="B2:E2"/>
    <mergeCell ref="B3:E3"/>
    <mergeCell ref="B4:E4"/>
    <mergeCell ref="B5:E5"/>
    <mergeCell ref="B6:E6"/>
    <mergeCell ref="B7:E7"/>
  </mergeCells>
  <pageMargins left="0.70866141732283472" right="0.70866141732283472" top="0.74803149606299213" bottom="0.74803149606299213" header="0.31496062992125984" footer="0.31496062992125984"/>
  <pageSetup paperSize="9" scale="38" fitToHeight="0" orientation="landscape" useFirstPageNumber="1" r:id="rId1"/>
  <headerFooter>
    <oddFooter>&amp;L&amp;F | &amp;A&amp;RPágina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Resumo</vt:lpstr>
      <vt:lpstr>Orçamento</vt:lpstr>
      <vt:lpstr>Orçamento!Area_de_impressao</vt:lpstr>
      <vt:lpstr>Resumo!Area_de_impressao</vt:lpstr>
      <vt:lpstr>Orçamento!Titulos_de_impressao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Edvanio Teixeira</dc:creator>
  <cp:keywords/>
  <dc:description/>
  <cp:lastModifiedBy>Dayane Lucas da Silva</cp:lastModifiedBy>
  <cp:revision>1</cp:revision>
  <cp:lastPrinted>2025-12-17T16:53:00Z</cp:lastPrinted>
  <dcterms:created xsi:type="dcterms:W3CDTF">2019-12-15T18:50:44Z</dcterms:created>
  <dcterms:modified xsi:type="dcterms:W3CDTF">2026-01-09T16:32:15Z</dcterms:modified>
  <cp:category/>
  <cp:contentStatus/>
</cp:coreProperties>
</file>